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K:\Upplýsinga og samskiptadeild\Fréttir\mánadarlegar frettir úr þjóðskrá\2022 - ágúst\"/>
    </mc:Choice>
  </mc:AlternateContent>
  <xr:revisionPtr revIDLastSave="0" documentId="13_ncr:1_{522771A9-24EF-448C-839C-DBB736500E0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Íbúar eftir sveitarfélögum" sheetId="3" r:id="rId1"/>
    <sheet name="Vinnutafla" sheetId="2" r:id="rId2"/>
    <sheet name="tafla júlí" sheetId="1" r:id="rId3"/>
  </sheets>
  <definedNames>
    <definedName name="_xlnm._FilterDatabase" localSheetId="0" hidden="1">'Íbúar eftir sveitarfélögum'!$A$4:$H$61</definedName>
    <definedName name="_xlnm.Print_Titles" localSheetId="0">'Íbúar eftir sveitarfélögum'!$4:$5</definedName>
    <definedName name="_xlnm.Print_Titles" localSheetId="2">'tafla júlí'!$4:$5</definedName>
    <definedName name="_xlnm.Print_Titles" localSheetId="1">Vinnutafla!$4:$5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7" i="3" l="1"/>
  <c r="G77" i="3"/>
  <c r="H76" i="3"/>
  <c r="G76" i="3"/>
  <c r="H75" i="3"/>
  <c r="G75" i="3"/>
  <c r="H74" i="3"/>
  <c r="G74" i="3"/>
  <c r="H73" i="3"/>
  <c r="G73" i="3"/>
  <c r="H72" i="3"/>
  <c r="G72" i="3"/>
  <c r="H71" i="3"/>
  <c r="G71" i="3"/>
  <c r="H70" i="3"/>
  <c r="G70" i="3"/>
  <c r="H69" i="3"/>
  <c r="G69" i="3"/>
  <c r="H68" i="3"/>
  <c r="G68" i="3"/>
  <c r="H67" i="3"/>
  <c r="G67" i="3"/>
  <c r="H66" i="3"/>
  <c r="G66" i="3"/>
  <c r="H65" i="3"/>
  <c r="G65" i="3"/>
  <c r="H64" i="3"/>
  <c r="G64" i="3"/>
  <c r="H63" i="3"/>
  <c r="G63" i="3"/>
  <c r="F62" i="3"/>
  <c r="E62" i="3"/>
  <c r="H61" i="3"/>
  <c r="G61" i="3"/>
  <c r="H60" i="3"/>
  <c r="G60" i="3"/>
  <c r="H59" i="3"/>
  <c r="G59" i="3"/>
  <c r="H58" i="3"/>
  <c r="G58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4" i="3"/>
  <c r="G44" i="3"/>
  <c r="H43" i="3"/>
  <c r="G43" i="3"/>
  <c r="H42" i="3"/>
  <c r="G42" i="3"/>
  <c r="H41" i="3"/>
  <c r="G41" i="3"/>
  <c r="H40" i="3"/>
  <c r="G40" i="3"/>
  <c r="F39" i="3"/>
  <c r="E39" i="3"/>
  <c r="D39" i="3"/>
  <c r="D79" i="3" s="1"/>
  <c r="C39" i="3"/>
  <c r="C79" i="3" s="1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8" i="3"/>
  <c r="G18" i="3"/>
  <c r="H17" i="3"/>
  <c r="G17" i="3"/>
  <c r="H16" i="3"/>
  <c r="G16" i="3"/>
  <c r="H15" i="3"/>
  <c r="G15" i="3"/>
  <c r="F14" i="3"/>
  <c r="E14" i="3"/>
  <c r="H13" i="3"/>
  <c r="G13" i="3"/>
  <c r="H12" i="3"/>
  <c r="G12" i="3"/>
  <c r="H11" i="3"/>
  <c r="G11" i="3"/>
  <c r="H10" i="3"/>
  <c r="G10" i="3"/>
  <c r="H9" i="3"/>
  <c r="G9" i="3"/>
  <c r="H8" i="3"/>
  <c r="G8" i="3"/>
  <c r="H7" i="3"/>
  <c r="G7" i="3"/>
  <c r="F6" i="3"/>
  <c r="E6" i="3"/>
  <c r="E45" i="3" s="1"/>
  <c r="E57" i="3" s="1"/>
  <c r="E29" i="3" s="1"/>
  <c r="E19" i="3" s="1"/>
  <c r="J72" i="2"/>
  <c r="F63" i="2"/>
  <c r="F57" i="2"/>
  <c r="F45" i="2"/>
  <c r="F39" i="2"/>
  <c r="F29" i="2"/>
  <c r="F19" i="2"/>
  <c r="F14" i="2"/>
  <c r="J15" i="2"/>
  <c r="J16" i="2"/>
  <c r="J17" i="2"/>
  <c r="J18" i="2"/>
  <c r="J20" i="2"/>
  <c r="J21" i="2"/>
  <c r="J22" i="2"/>
  <c r="J23" i="2"/>
  <c r="J24" i="2"/>
  <c r="J25" i="2"/>
  <c r="J26" i="2"/>
  <c r="J27" i="2"/>
  <c r="J28" i="2"/>
  <c r="J30" i="2"/>
  <c r="J31" i="2"/>
  <c r="J32" i="2"/>
  <c r="J33" i="2"/>
  <c r="J34" i="2"/>
  <c r="J35" i="2"/>
  <c r="J36" i="2"/>
  <c r="J37" i="2"/>
  <c r="J38" i="2"/>
  <c r="J40" i="2"/>
  <c r="J41" i="2"/>
  <c r="J42" i="2"/>
  <c r="J43" i="2"/>
  <c r="J44" i="2"/>
  <c r="J46" i="2"/>
  <c r="J47" i="2"/>
  <c r="J48" i="2"/>
  <c r="J49" i="2"/>
  <c r="J50" i="2"/>
  <c r="J51" i="2"/>
  <c r="J52" i="2"/>
  <c r="J53" i="2"/>
  <c r="J54" i="2"/>
  <c r="J55" i="2"/>
  <c r="J56" i="2"/>
  <c r="J58" i="2"/>
  <c r="J59" i="2"/>
  <c r="J60" i="2"/>
  <c r="J61" i="2"/>
  <c r="J62" i="2"/>
  <c r="J64" i="2"/>
  <c r="J65" i="2"/>
  <c r="J66" i="2"/>
  <c r="J67" i="2"/>
  <c r="J68" i="2"/>
  <c r="J69" i="2"/>
  <c r="J70" i="2"/>
  <c r="J71" i="2"/>
  <c r="J73" i="2"/>
  <c r="J74" i="2"/>
  <c r="J75" i="2"/>
  <c r="J76" i="2"/>
  <c r="J77" i="2"/>
  <c r="J78" i="2"/>
  <c r="J79" i="2"/>
  <c r="J8" i="2"/>
  <c r="J9" i="2"/>
  <c r="J10" i="2"/>
  <c r="J11" i="2"/>
  <c r="J12" i="2"/>
  <c r="J13" i="2"/>
  <c r="J7" i="2"/>
  <c r="H79" i="2"/>
  <c r="G79" i="2"/>
  <c r="H78" i="2"/>
  <c r="G78" i="2"/>
  <c r="H77" i="2"/>
  <c r="G77" i="2"/>
  <c r="H76" i="2"/>
  <c r="G76" i="2"/>
  <c r="H75" i="2"/>
  <c r="G75" i="2"/>
  <c r="H74" i="2"/>
  <c r="G74" i="2"/>
  <c r="H73" i="2"/>
  <c r="G73" i="2"/>
  <c r="H71" i="2"/>
  <c r="G71" i="2"/>
  <c r="H70" i="2"/>
  <c r="G70" i="2"/>
  <c r="H69" i="2"/>
  <c r="G69" i="2"/>
  <c r="H68" i="2"/>
  <c r="G68" i="2"/>
  <c r="H67" i="2"/>
  <c r="G67" i="2"/>
  <c r="H66" i="2"/>
  <c r="G66" i="2"/>
  <c r="H65" i="2"/>
  <c r="G65" i="2"/>
  <c r="H64" i="2"/>
  <c r="G64" i="2"/>
  <c r="N63" i="2"/>
  <c r="E63" i="2"/>
  <c r="H61" i="2"/>
  <c r="G61" i="2"/>
  <c r="H60" i="2"/>
  <c r="G60" i="2"/>
  <c r="H59" i="2"/>
  <c r="G59" i="2"/>
  <c r="H58" i="2"/>
  <c r="G58" i="2"/>
  <c r="N57" i="2"/>
  <c r="E57" i="2"/>
  <c r="H56" i="2"/>
  <c r="G56" i="2"/>
  <c r="H55" i="2"/>
  <c r="G55" i="2"/>
  <c r="H54" i="2"/>
  <c r="G54" i="2"/>
  <c r="H53" i="2"/>
  <c r="G53" i="2"/>
  <c r="H52" i="2"/>
  <c r="G52" i="2"/>
  <c r="H51" i="2"/>
  <c r="G51" i="2"/>
  <c r="H50" i="2"/>
  <c r="G50" i="2"/>
  <c r="H49" i="2"/>
  <c r="G49" i="2"/>
  <c r="H48" i="2"/>
  <c r="G48" i="2"/>
  <c r="H47" i="2"/>
  <c r="G47" i="2"/>
  <c r="H46" i="2"/>
  <c r="G46" i="2"/>
  <c r="N45" i="2"/>
  <c r="E45" i="2"/>
  <c r="H45" i="2" s="1"/>
  <c r="H44" i="2"/>
  <c r="G44" i="2"/>
  <c r="H42" i="2"/>
  <c r="G42" i="2"/>
  <c r="H41" i="2"/>
  <c r="G41" i="2"/>
  <c r="H43" i="2"/>
  <c r="G43" i="2"/>
  <c r="H40" i="2"/>
  <c r="G40" i="2"/>
  <c r="N39" i="2"/>
  <c r="E39" i="2"/>
  <c r="H39" i="2" s="1"/>
  <c r="D39" i="2"/>
  <c r="D81" i="2" s="1"/>
  <c r="C39" i="2"/>
  <c r="C81" i="2" s="1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N29" i="2"/>
  <c r="E29" i="2"/>
  <c r="H29" i="2" s="1"/>
  <c r="H28" i="2"/>
  <c r="G28" i="2"/>
  <c r="H26" i="2"/>
  <c r="G26" i="2"/>
  <c r="H25" i="2"/>
  <c r="G25" i="2"/>
  <c r="H27" i="2"/>
  <c r="G27" i="2"/>
  <c r="H24" i="2"/>
  <c r="G24" i="2"/>
  <c r="H23" i="2"/>
  <c r="G23" i="2"/>
  <c r="H22" i="2"/>
  <c r="G22" i="2"/>
  <c r="H21" i="2"/>
  <c r="G21" i="2"/>
  <c r="H20" i="2"/>
  <c r="G20" i="2"/>
  <c r="N19" i="2"/>
  <c r="E19" i="2"/>
  <c r="H18" i="2"/>
  <c r="G18" i="2"/>
  <c r="H17" i="2"/>
  <c r="G17" i="2"/>
  <c r="H16" i="2"/>
  <c r="G16" i="2"/>
  <c r="H15" i="2"/>
  <c r="G15" i="2"/>
  <c r="N14" i="2"/>
  <c r="E14" i="2"/>
  <c r="G14" i="2" s="1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N6" i="2"/>
  <c r="F6" i="2"/>
  <c r="E6" i="2"/>
  <c r="N63" i="1"/>
  <c r="N57" i="1"/>
  <c r="N45" i="1"/>
  <c r="N39" i="1"/>
  <c r="N29" i="1"/>
  <c r="N19" i="1"/>
  <c r="N14" i="1"/>
  <c r="N6" i="1"/>
  <c r="G62" i="3" l="1"/>
  <c r="H6" i="3"/>
  <c r="H14" i="3"/>
  <c r="H62" i="3"/>
  <c r="F45" i="3"/>
  <c r="H39" i="3"/>
  <c r="G39" i="3"/>
  <c r="G6" i="3"/>
  <c r="G45" i="3" s="1"/>
  <c r="E79" i="3"/>
  <c r="G14" i="3"/>
  <c r="G63" i="2"/>
  <c r="H57" i="2"/>
  <c r="G29" i="2"/>
  <c r="H63" i="2"/>
  <c r="H14" i="2"/>
  <c r="N81" i="2"/>
  <c r="G39" i="2"/>
  <c r="H6" i="2"/>
  <c r="E81" i="2"/>
  <c r="G45" i="2"/>
  <c r="F81" i="2"/>
  <c r="G19" i="2"/>
  <c r="G6" i="2"/>
  <c r="G57" i="2"/>
  <c r="N81" i="1"/>
  <c r="F39" i="1"/>
  <c r="F19" i="1"/>
  <c r="D39" i="1"/>
  <c r="D81" i="1" s="1"/>
  <c r="E39" i="1"/>
  <c r="C39" i="1"/>
  <c r="C81" i="1" s="1"/>
  <c r="F45" i="1"/>
  <c r="E45" i="1"/>
  <c r="F63" i="1"/>
  <c r="G46" i="1"/>
  <c r="F29" i="1"/>
  <c r="F6" i="1"/>
  <c r="E6" i="1"/>
  <c r="E14" i="1"/>
  <c r="F14" i="1"/>
  <c r="G7" i="1"/>
  <c r="E63" i="1"/>
  <c r="F57" i="1"/>
  <c r="E57" i="1"/>
  <c r="E29" i="1"/>
  <c r="E19" i="1"/>
  <c r="H66" i="1"/>
  <c r="G66" i="1"/>
  <c r="G64" i="1"/>
  <c r="G65" i="1"/>
  <c r="G67" i="1"/>
  <c r="G68" i="1"/>
  <c r="G69" i="1"/>
  <c r="G70" i="1"/>
  <c r="G71" i="1"/>
  <c r="G73" i="1"/>
  <c r="G74" i="1"/>
  <c r="G75" i="1"/>
  <c r="G76" i="1"/>
  <c r="G77" i="1"/>
  <c r="G78" i="1"/>
  <c r="G79" i="1"/>
  <c r="G40" i="1"/>
  <c r="G41" i="1"/>
  <c r="G42" i="1"/>
  <c r="G43" i="1"/>
  <c r="G44" i="1"/>
  <c r="G47" i="1"/>
  <c r="G48" i="1"/>
  <c r="G49" i="1"/>
  <c r="G50" i="1"/>
  <c r="G51" i="1"/>
  <c r="G52" i="1"/>
  <c r="G53" i="1"/>
  <c r="G54" i="1"/>
  <c r="G55" i="1"/>
  <c r="G56" i="1"/>
  <c r="H45" i="3" l="1"/>
  <c r="F57" i="3"/>
  <c r="H81" i="2"/>
  <c r="G81" i="2"/>
  <c r="H39" i="1"/>
  <c r="H45" i="1"/>
  <c r="F81" i="1"/>
  <c r="G39" i="1"/>
  <c r="G45" i="1"/>
  <c r="E81" i="1"/>
  <c r="F29" i="3" l="1"/>
  <c r="G57" i="3"/>
  <c r="H57" i="3"/>
  <c r="H23" i="1"/>
  <c r="F19" i="3" l="1"/>
  <c r="F79" i="3" s="1"/>
  <c r="H79" i="3" s="1"/>
  <c r="G29" i="3"/>
  <c r="G19" i="3" s="1"/>
  <c r="H29" i="3"/>
  <c r="H59" i="1"/>
  <c r="G59" i="1"/>
  <c r="H63" i="1"/>
  <c r="H57" i="1"/>
  <c r="G79" i="3" l="1"/>
  <c r="G57" i="1"/>
  <c r="G6" i="1"/>
  <c r="H77" i="1" l="1"/>
  <c r="H7" i="1" l="1"/>
  <c r="G33" i="1" l="1"/>
  <c r="H8" i="1" l="1"/>
  <c r="H9" i="1"/>
  <c r="H10" i="1"/>
  <c r="H11" i="1"/>
  <c r="H12" i="1"/>
  <c r="H13" i="1"/>
  <c r="H15" i="1"/>
  <c r="H16" i="1"/>
  <c r="H17" i="1"/>
  <c r="H18" i="1"/>
  <c r="H20" i="1"/>
  <c r="H21" i="1"/>
  <c r="H22" i="1"/>
  <c r="H24" i="1"/>
  <c r="H25" i="1"/>
  <c r="H26" i="1"/>
  <c r="H27" i="1"/>
  <c r="H28" i="1"/>
  <c r="H30" i="1"/>
  <c r="H31" i="1"/>
  <c r="H32" i="1"/>
  <c r="H33" i="1"/>
  <c r="H34" i="1"/>
  <c r="H35" i="1"/>
  <c r="H36" i="1"/>
  <c r="H37" i="1"/>
  <c r="H38" i="1"/>
  <c r="H40" i="1"/>
  <c r="H41" i="1"/>
  <c r="H42" i="1"/>
  <c r="H43" i="1"/>
  <c r="H44" i="1"/>
  <c r="H46" i="1"/>
  <c r="H47" i="1"/>
  <c r="H48" i="1"/>
  <c r="H49" i="1"/>
  <c r="H50" i="1"/>
  <c r="H51" i="1"/>
  <c r="H52" i="1"/>
  <c r="H53" i="1"/>
  <c r="H54" i="1"/>
  <c r="H55" i="1"/>
  <c r="H56" i="1"/>
  <c r="H58" i="1"/>
  <c r="H60" i="1"/>
  <c r="H61" i="1"/>
  <c r="H64" i="1"/>
  <c r="H65" i="1"/>
  <c r="H67" i="1"/>
  <c r="H68" i="1"/>
  <c r="H69" i="1"/>
  <c r="H70" i="1"/>
  <c r="H71" i="1"/>
  <c r="H73" i="1"/>
  <c r="H74" i="1"/>
  <c r="H75" i="1"/>
  <c r="H76" i="1"/>
  <c r="H78" i="1"/>
  <c r="H79" i="1"/>
  <c r="G8" i="1"/>
  <c r="G9" i="1"/>
  <c r="G10" i="1"/>
  <c r="G11" i="1"/>
  <c r="G12" i="1"/>
  <c r="G13" i="1"/>
  <c r="G15" i="1"/>
  <c r="G16" i="1"/>
  <c r="G17" i="1"/>
  <c r="G18" i="1"/>
  <c r="G20" i="1"/>
  <c r="G21" i="1"/>
  <c r="G22" i="1"/>
  <c r="G23" i="1"/>
  <c r="G24" i="1"/>
  <c r="G25" i="1"/>
  <c r="G26" i="1"/>
  <c r="G27" i="1"/>
  <c r="G28" i="1"/>
  <c r="G30" i="1"/>
  <c r="G31" i="1"/>
  <c r="G32" i="1"/>
  <c r="G34" i="1"/>
  <c r="G35" i="1"/>
  <c r="G36" i="1"/>
  <c r="G37" i="1"/>
  <c r="G38" i="1"/>
  <c r="G58" i="1"/>
  <c r="G60" i="1"/>
  <c r="G61" i="1"/>
  <c r="G19" i="1" l="1"/>
  <c r="H6" i="1"/>
  <c r="G63" i="1"/>
  <c r="H81" i="1"/>
  <c r="H14" i="1"/>
  <c r="G14" i="1"/>
  <c r="G29" i="1"/>
  <c r="H29" i="1"/>
  <c r="G81" i="1" l="1"/>
</calcChain>
</file>

<file path=xl/sharedStrings.xml><?xml version="1.0" encoding="utf-8"?>
<sst xmlns="http://schemas.openxmlformats.org/spreadsheetml/2006/main" count="283" uniqueCount="99">
  <si>
    <t>Sveitarfélagsnúmer</t>
  </si>
  <si>
    <t>Höfuðborgarsvæðið</t>
  </si>
  <si>
    <t>0000</t>
  </si>
  <si>
    <t>Seltjarnarnesbær</t>
  </si>
  <si>
    <t>Garðabær</t>
  </si>
  <si>
    <t>Mosfellsbær</t>
  </si>
  <si>
    <t>Kjósarhreppur</t>
  </si>
  <si>
    <t xml:space="preserve">Suðurnes </t>
  </si>
  <si>
    <t>Reykjanesbær</t>
  </si>
  <si>
    <t>Grindavíkurbær</t>
  </si>
  <si>
    <t>Sveitarfélagið Vogar</t>
  </si>
  <si>
    <t>Vesturland</t>
  </si>
  <si>
    <t>Akraneskaupstaður</t>
  </si>
  <si>
    <t>Skorradalshreppur</t>
  </si>
  <si>
    <t>Hvalfjarðarsveit</t>
  </si>
  <si>
    <t>Borgarbyggð</t>
  </si>
  <si>
    <t>Grundarfjarðarbær</t>
  </si>
  <si>
    <t>Eyja- og Miklaholtshreppur</t>
  </si>
  <si>
    <t>Snæfellsbær</t>
  </si>
  <si>
    <t>Dalabyggð</t>
  </si>
  <si>
    <t xml:space="preserve">Vestfirðir 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</si>
  <si>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</si>
  <si>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</si>
  <si>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</si>
  <si>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</si>
  <si>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</si>
  <si>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</si>
  <si>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</si>
  <si>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</si>
  <si>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</si>
  <si>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Norðurland vestra</t>
  </si>
  <si>
    <t>Húnaþing vestra</t>
  </si>
  <si>
    <t>Sveitarfélagið Skagaströnd</t>
  </si>
  <si>
    <t>Skagabyggð</t>
  </si>
  <si>
    <t>Norðurland eystra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</si>
  <si>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</si>
  <si>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</si>
  <si>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</si>
  <si>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</si>
  <si>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</si>
  <si>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</si>
  <si>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</si>
  <si>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Tjörneshreppur</t>
  </si>
  <si>
    <t>Austurland</t>
  </si>
  <si>
    <t>Fjarðabyggð</t>
  </si>
  <si>
    <t>Vopnafjarðarhreppur</t>
  </si>
  <si>
    <t>Fljótsdalshreppur</t>
  </si>
  <si>
    <t>Sveitarfélagið Hornafjörður</t>
  </si>
  <si>
    <t>Suðurland</t>
  </si>
  <si>
    <t>Vestmannaeyjabær</t>
  </si>
  <si>
    <t>Sveitarfélagið Árborg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</si>
  <si>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</si>
  <si>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</si>
  <si>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</si>
  <si>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</si>
  <si>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</si>
  <si>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</si>
  <si>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</si>
  <si>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</si>
  <si>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</si>
  <si>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</si>
  <si>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</si>
  <si>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</si>
  <si>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Samtals</t>
  </si>
  <si>
    <t>Suðurnesjabær</t>
  </si>
  <si>
    <t>Sveitarfélag</t>
  </si>
  <si>
    <t>Reykjavíkurborg</t>
  </si>
  <si>
    <t>Kópavogsbær</t>
  </si>
  <si>
    <t>Hafnarfjarðarkaupstaður</t>
  </si>
  <si>
    <t>Akureyrarbær</t>
  </si>
  <si>
    <t>í %</t>
  </si>
  <si>
    <t>Múlaþing</t>
  </si>
  <si>
    <t>Fjöldi</t>
  </si>
  <si>
    <t>1. des. 2019</t>
  </si>
  <si>
    <t>1. des. 2020</t>
  </si>
  <si>
    <t>Breyting milli ára</t>
  </si>
  <si>
    <t>1. des. 2021</t>
  </si>
  <si>
    <t>Þessar tölur eru keyrðar úr grunnum Þjóðskrár og byggja á skráningu einstaklinga eftir sveitarfélögum (húskóða).</t>
  </si>
  <si>
    <t>Blönduósbær/Húnavatnshreppur</t>
  </si>
  <si>
    <t>Þingeyjarsveit / Skútustaðahreppur</t>
  </si>
  <si>
    <t>Langanesbyggð/Svalbarðshreppur</t>
  </si>
  <si>
    <t>Sveitarfélagið Skagafjörður/Akrahreppur</t>
  </si>
  <si>
    <t>1. júlí 2022</t>
  </si>
  <si>
    <t>1. des. 2021 og 1. júlí 2022</t>
  </si>
  <si>
    <t>1293</t>
  </si>
  <si>
    <t>Sameinað sveitarfélag Helgarfelssv  og Stykkish.</t>
  </si>
  <si>
    <t>Fjöldi íbúa eftir sveitarfélögum 1. ágúst 2022  (og  samanburður  við íbúatölur 1. desember 2019 - 2021</t>
  </si>
  <si>
    <t>Þjóðskrá - 3. ágúst 2022</t>
  </si>
  <si>
    <t>svfn</t>
  </si>
  <si>
    <t>fjoldi</t>
  </si>
  <si>
    <t>1. ágúst 2022</t>
  </si>
  <si>
    <t>Stykkishólmsbær</t>
  </si>
  <si>
    <t>Húnabyggð</t>
  </si>
  <si>
    <t>Skagafjörður</t>
  </si>
  <si>
    <t>Langanesbyggð</t>
  </si>
  <si>
    <t>Þingeyjarsveit</t>
  </si>
  <si>
    <t>Fært í skeiða og gnúpverjahrepp</t>
  </si>
  <si>
    <t>Fært í múlaþing</t>
  </si>
  <si>
    <t>1. des. 2021 og 1. ágú.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</si>
</sst>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3" fillId="2" borderId="0" xfId="0" applyFont="1" applyFill="1" applyAlignment="1">
      <alignment horizontal="left"/>
    </xf>
    <xf numFmtId="0" fontId="0" fillId="2" borderId="0" xfId="0" applyFill="1"/>
    <xf numFmtId="0" fontId="2" fillId="3" borderId="1" xfId="0" applyFont="1" applyFill="1" applyBorder="1" applyAlignment="1">
      <alignment horizontal="left"/>
    </xf>
    <xf numFmtId="49" fontId="0" fillId="3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1" fillId="3" borderId="1" xfId="0" applyFont="1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2" fillId="5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left"/>
    </xf>
    <xf numFmtId="0" fontId="0" fillId="2" borderId="0" xfId="0" applyFill="1" applyAlignment="1">
      <alignment horizontal="right"/>
    </xf>
    <xf numFmtId="164" fontId="0" fillId="2" borderId="0" xfId="0" applyNumberFormat="1" applyFill="1" applyAlignment="1">
      <alignment horizontal="right"/>
    </xf>
    <xf numFmtId="164" fontId="2" fillId="5" borderId="2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164" fontId="4" fillId="3" borderId="0" xfId="0" applyNumberFormat="1" applyFont="1" applyFill="1" applyAlignment="1">
      <alignment horizontal="right"/>
    </xf>
    <xf numFmtId="164" fontId="4" fillId="2" borderId="0" xfId="0" applyNumberFormat="1" applyFont="1" applyFill="1" applyAlignment="1">
      <alignment horizontal="right"/>
    </xf>
    <xf numFmtId="164" fontId="2" fillId="2" borderId="0" xfId="0" applyNumberFormat="1" applyFont="1" applyFill="1" applyAlignment="1">
      <alignment horizontal="right"/>
    </xf>
    <xf numFmtId="0" fontId="2" fillId="3" borderId="1" xfId="0" applyFont="1" applyFill="1" applyBorder="1"/>
    <xf numFmtId="0" fontId="0" fillId="2" borderId="0" xfId="0" applyFont="1" applyFill="1" applyAlignment="1">
      <alignment horizontal="left"/>
    </xf>
    <xf numFmtId="0" fontId="0" fillId="0" borderId="0" xfId="0" applyFill="1" applyBorder="1"/>
    <xf numFmtId="164" fontId="4" fillId="2" borderId="1" xfId="0" applyNumberFormat="1" applyFont="1" applyFill="1" applyBorder="1" applyAlignment="1">
      <alignment horizontal="right"/>
    </xf>
    <xf numFmtId="164" fontId="4" fillId="3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4" fontId="4" fillId="0" borderId="0" xfId="0" applyNumberFormat="1" applyFont="1" applyFill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3" fontId="0" fillId="2" borderId="0" xfId="0" applyNumberFormat="1" applyFill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3" fontId="0" fillId="3" borderId="0" xfId="0" applyNumberFormat="1" applyFill="1" applyAlignment="1">
      <alignment horizontal="right"/>
    </xf>
    <xf numFmtId="3" fontId="0" fillId="3" borderId="0" xfId="0" applyNumberFormat="1" applyFont="1" applyFill="1" applyAlignment="1">
      <alignment horizontal="right"/>
    </xf>
    <xf numFmtId="3" fontId="0" fillId="2" borderId="0" xfId="0" applyNumberFormat="1" applyFont="1" applyFill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3" fontId="0" fillId="0" borderId="0" xfId="0" applyNumberFormat="1" applyFill="1" applyAlignment="1">
      <alignment horizontal="right"/>
    </xf>
    <xf numFmtId="3" fontId="0" fillId="3" borderId="0" xfId="0" applyNumberFormat="1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2" fillId="5" borderId="2" xfId="0" applyNumberFormat="1" applyFont="1" applyFill="1" applyBorder="1" applyAlignment="1">
      <alignment horizontal="right"/>
    </xf>
    <xf numFmtId="3" fontId="0" fillId="0" borderId="0" xfId="0" applyNumberFormat="1" applyAlignment="1">
      <alignment horizontal="right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left"/>
    </xf>
    <xf numFmtId="3" fontId="2" fillId="4" borderId="4" xfId="0" applyNumberFormat="1" applyFont="1" applyFill="1" applyBorder="1" applyAlignment="1">
      <alignment horizontal="right"/>
    </xf>
    <xf numFmtId="0" fontId="2" fillId="4" borderId="4" xfId="0" applyFont="1" applyFill="1" applyBorder="1" applyAlignment="1">
      <alignment horizontal="right"/>
    </xf>
    <xf numFmtId="49" fontId="2" fillId="4" borderId="3" xfId="0" applyNumberFormat="1" applyFont="1" applyFill="1" applyBorder="1" applyAlignment="1">
      <alignment horizontal="right"/>
    </xf>
    <xf numFmtId="0" fontId="1" fillId="4" borderId="4" xfId="0" applyFont="1" applyFill="1" applyBorder="1" applyAlignment="1">
      <alignment horizontal="center"/>
    </xf>
    <xf numFmtId="49" fontId="1" fillId="4" borderId="3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3" fontId="4" fillId="3" borderId="1" xfId="0" applyNumberFormat="1" applyFont="1" applyFill="1" applyBorder="1" applyAlignment="1">
      <alignment horizontal="center"/>
    </xf>
    <xf numFmtId="3" fontId="4" fillId="0" borderId="0" xfId="0" applyNumberFormat="1" applyFont="1" applyFill="1" applyAlignment="1">
      <alignment horizontal="center"/>
    </xf>
    <xf numFmtId="3" fontId="0" fillId="2" borderId="0" xfId="0" applyNumberFormat="1" applyFill="1" applyAlignment="1">
      <alignment horizontal="center"/>
    </xf>
    <xf numFmtId="3" fontId="2" fillId="5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6" fillId="2" borderId="1" xfId="0" applyNumberFormat="1" applyFont="1" applyFill="1" applyBorder="1" applyAlignment="1">
      <alignment horizontal="right"/>
    </xf>
    <xf numFmtId="3" fontId="6" fillId="2" borderId="1" xfId="0" applyNumberFormat="1" applyFont="1" applyFill="1" applyBorder="1" applyAlignment="1">
      <alignment horizontal="center"/>
    </xf>
    <xf numFmtId="0" fontId="0" fillId="0" borderId="0" xfId="0" applyFont="1" applyFill="1" applyBorder="1"/>
    <xf numFmtId="3" fontId="2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right"/>
    </xf>
    <xf numFmtId="0" fontId="5" fillId="0" borderId="0" xfId="0" applyFont="1"/>
    <xf numFmtId="49" fontId="0" fillId="0" borderId="0" xfId="0" applyNumberFormat="1" applyFill="1" applyBorder="1"/>
    <xf numFmtId="3" fontId="4" fillId="2" borderId="0" xfId="0" applyNumberFormat="1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right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3" fontId="0" fillId="2" borderId="0" xfId="0" applyNumberFormat="1" applyFill="1" applyBorder="1" applyAlignment="1">
      <alignment horizontal="right"/>
    </xf>
    <xf numFmtId="3" fontId="4" fillId="3" borderId="0" xfId="0" applyNumberFormat="1" applyFont="1" applyFill="1" applyBorder="1" applyAlignment="1">
      <alignment horizontal="center"/>
    </xf>
    <xf numFmtId="164" fontId="4" fillId="3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ECF42-49F5-4E6A-9D27-1FB1F872E7A1}">
  <sheetPr>
    <pageSetUpPr fitToPage="1"/>
  </sheetPr>
  <dimension ref="A1:H113"/>
  <sheetViews>
    <sheetView tabSelected="1" zoomScale="70" zoomScaleNormal="70" workbookViewId="0">
      <selection activeCell="G15" sqref="G15"/>
    </sheetView>
  </sheetViews>
  <sheetFormatPr defaultRowHeight="15" x14ac:dyDescent="0.25"/>
  <cols>
    <col min="1" max="1" width="20.85546875" bestFit="1" customWidth="1"/>
    <col min="2" max="2" width="45.140625" bestFit="1" customWidth="1"/>
    <col min="3" max="4" width="18.85546875" style="45" customWidth="1"/>
    <col min="5" max="6" width="18.85546875" style="20" customWidth="1"/>
    <col min="7" max="7" width="31.5703125" style="63" bestFit="1" customWidth="1"/>
    <col min="8" max="8" width="10.28515625" style="20" bestFit="1" customWidth="1"/>
  </cols>
  <sheetData>
    <row r="1" spans="1:8" ht="18.75" x14ac:dyDescent="0.3">
      <c r="A1" s="6" t="s">
        <v>86</v>
      </c>
      <c r="B1" s="7"/>
      <c r="C1" s="35"/>
      <c r="D1" s="35"/>
      <c r="E1" s="17"/>
      <c r="F1" s="17"/>
      <c r="G1" s="2"/>
      <c r="H1" s="17"/>
    </row>
    <row r="2" spans="1:8" x14ac:dyDescent="0.25">
      <c r="A2" s="25" t="s">
        <v>87</v>
      </c>
      <c r="B2" s="7"/>
      <c r="C2" s="35"/>
      <c r="D2" s="35"/>
      <c r="E2" s="17"/>
      <c r="F2" s="17"/>
      <c r="G2" s="2"/>
      <c r="H2" s="17"/>
    </row>
    <row r="3" spans="1:8" x14ac:dyDescent="0.25">
      <c r="A3" s="7"/>
      <c r="B3" s="7"/>
      <c r="C3" s="35"/>
      <c r="D3" s="35"/>
      <c r="E3" s="17"/>
      <c r="F3" s="17"/>
      <c r="G3" s="2"/>
      <c r="H3" s="17"/>
    </row>
    <row r="4" spans="1:8" ht="15.75" x14ac:dyDescent="0.25">
      <c r="A4" s="48" t="s">
        <v>0</v>
      </c>
      <c r="B4" s="49" t="s">
        <v>65</v>
      </c>
      <c r="C4" s="50" t="s">
        <v>72</v>
      </c>
      <c r="D4" s="50" t="s">
        <v>72</v>
      </c>
      <c r="E4" s="50" t="s">
        <v>72</v>
      </c>
      <c r="F4" s="50" t="s">
        <v>72</v>
      </c>
      <c r="G4" s="53" t="s">
        <v>75</v>
      </c>
      <c r="H4" s="51" t="s">
        <v>70</v>
      </c>
    </row>
    <row r="5" spans="1:8" ht="15.75" x14ac:dyDescent="0.25">
      <c r="A5" s="46"/>
      <c r="B5" s="47"/>
      <c r="C5" s="52" t="s">
        <v>73</v>
      </c>
      <c r="D5" s="52" t="s">
        <v>74</v>
      </c>
      <c r="E5" s="52" t="s">
        <v>76</v>
      </c>
      <c r="F5" s="52" t="s">
        <v>90</v>
      </c>
      <c r="G5" s="54" t="s">
        <v>98</v>
      </c>
      <c r="H5" s="52"/>
    </row>
    <row r="6" spans="1:8" ht="22.5" customHeight="1" x14ac:dyDescent="0.25">
      <c r="A6" s="3" t="s">
        <v>1</v>
      </c>
      <c r="B6" s="5"/>
      <c r="C6" s="36">
        <v>233027</v>
      </c>
      <c r="D6" s="36">
        <v>236363</v>
      </c>
      <c r="E6" s="36">
        <f>E7+E8+E9+E10+E11+E12+E13</f>
        <v>240810</v>
      </c>
      <c r="F6" s="36">
        <f>F7+F8+F9+F10+F11+F12+F13</f>
        <v>244055</v>
      </c>
      <c r="G6" s="55">
        <f>F6-E6</f>
        <v>3245</v>
      </c>
      <c r="H6" s="27">
        <f>F6/E6-1</f>
        <v>1.3475354013537721E-2</v>
      </c>
    </row>
    <row r="7" spans="1:8" ht="15.75" x14ac:dyDescent="0.25">
      <c r="A7" s="9" t="s">
        <v>2</v>
      </c>
      <c r="B7" s="10" t="s">
        <v>66</v>
      </c>
      <c r="C7" s="37">
        <v>131146</v>
      </c>
      <c r="D7" s="37">
        <v>133181</v>
      </c>
      <c r="E7" s="37">
        <v>135681</v>
      </c>
      <c r="F7" s="37">
        <v>137549</v>
      </c>
      <c r="G7" s="56">
        <f>F7-E7</f>
        <v>1868</v>
      </c>
      <c r="H7" s="21">
        <f>F7/E7-1</f>
        <v>1.3767587208231014E-2</v>
      </c>
    </row>
    <row r="8" spans="1:8" ht="15.75" x14ac:dyDescent="0.25">
      <c r="A8" s="73">
        <v>1000</v>
      </c>
      <c r="B8" s="74" t="s">
        <v>67</v>
      </c>
      <c r="C8" s="75">
        <v>37936</v>
      </c>
      <c r="D8" s="75">
        <v>38209</v>
      </c>
      <c r="E8" s="75">
        <v>38987</v>
      </c>
      <c r="F8" s="75">
        <v>39419</v>
      </c>
      <c r="G8" s="71">
        <f>F8-E8</f>
        <v>432</v>
      </c>
      <c r="H8" s="72">
        <f>F8/E8-1</f>
        <v>1.1080616615795069E-2</v>
      </c>
    </row>
    <row r="9" spans="1:8" ht="15.75" x14ac:dyDescent="0.25">
      <c r="A9" s="11">
        <v>1100</v>
      </c>
      <c r="B9" s="10" t="s">
        <v>3</v>
      </c>
      <c r="C9" s="37">
        <v>4719</v>
      </c>
      <c r="D9" s="37">
        <v>4744</v>
      </c>
      <c r="E9" s="37">
        <v>4728</v>
      </c>
      <c r="F9" s="37">
        <v>4713</v>
      </c>
      <c r="G9" s="56">
        <f>F9-E9</f>
        <v>-15</v>
      </c>
      <c r="H9" s="21">
        <f>F9/E9-1</f>
        <v>-3.1725888324872775E-3</v>
      </c>
    </row>
    <row r="10" spans="1:8" ht="15.75" x14ac:dyDescent="0.25">
      <c r="A10" s="2">
        <v>1300</v>
      </c>
      <c r="B10" s="1" t="s">
        <v>4</v>
      </c>
      <c r="C10" s="35">
        <v>16924</v>
      </c>
      <c r="D10" s="35">
        <v>17668</v>
      </c>
      <c r="E10" s="35">
        <v>18404</v>
      </c>
      <c r="F10" s="35">
        <v>18669</v>
      </c>
      <c r="G10" s="57">
        <f>F10-E10</f>
        <v>265</v>
      </c>
      <c r="H10" s="22">
        <f>F10/E10-1</f>
        <v>1.4399043686155188E-2</v>
      </c>
    </row>
    <row r="11" spans="1:8" ht="15.75" x14ac:dyDescent="0.25">
      <c r="A11" s="11">
        <v>1400</v>
      </c>
      <c r="B11" s="10" t="s">
        <v>68</v>
      </c>
      <c r="C11" s="37">
        <v>29986</v>
      </c>
      <c r="D11" s="37">
        <v>29752</v>
      </c>
      <c r="E11" s="37">
        <v>29742</v>
      </c>
      <c r="F11" s="37">
        <v>30189</v>
      </c>
      <c r="G11" s="56">
        <f>F11-E11</f>
        <v>447</v>
      </c>
      <c r="H11" s="21">
        <f>F11/E11-1</f>
        <v>1.5029251563445589E-2</v>
      </c>
    </row>
    <row r="12" spans="1:8" ht="15.75" x14ac:dyDescent="0.25">
      <c r="A12" s="2">
        <v>1604</v>
      </c>
      <c r="B12" s="1" t="s">
        <v>5</v>
      </c>
      <c r="C12" s="35">
        <v>12069</v>
      </c>
      <c r="D12" s="35">
        <v>12562</v>
      </c>
      <c r="E12" s="35">
        <v>13023</v>
      </c>
      <c r="F12" s="35">
        <v>13242</v>
      </c>
      <c r="G12" s="57">
        <f>F12-E12</f>
        <v>219</v>
      </c>
      <c r="H12" s="22">
        <f>F12/E12-1</f>
        <v>1.6816401750748611E-2</v>
      </c>
    </row>
    <row r="13" spans="1:8" ht="15.75" x14ac:dyDescent="0.25">
      <c r="A13" s="11">
        <v>1606</v>
      </c>
      <c r="B13" s="10" t="s">
        <v>6</v>
      </c>
      <c r="C13" s="37">
        <v>247</v>
      </c>
      <c r="D13" s="37">
        <v>247</v>
      </c>
      <c r="E13" s="37">
        <v>245</v>
      </c>
      <c r="F13" s="37">
        <v>274</v>
      </c>
      <c r="G13" s="56">
        <f>F13-E13</f>
        <v>29</v>
      </c>
      <c r="H13" s="21">
        <f>F13/E13-1</f>
        <v>0.1183673469387756</v>
      </c>
    </row>
    <row r="14" spans="1:8" ht="18.75" customHeight="1" x14ac:dyDescent="0.25">
      <c r="A14" s="3" t="s">
        <v>7</v>
      </c>
      <c r="B14" s="5"/>
      <c r="C14" s="36">
        <v>27825</v>
      </c>
      <c r="D14" s="36">
        <v>28191</v>
      </c>
      <c r="E14" s="36">
        <f>E15+E16+E17+E18</f>
        <v>29052</v>
      </c>
      <c r="F14" s="36">
        <f>F15+F16+F17+F18</f>
        <v>30303</v>
      </c>
      <c r="G14" s="58">
        <f>F14-E14</f>
        <v>1251</v>
      </c>
      <c r="H14" s="27">
        <f>F14/E14-1</f>
        <v>4.3060718711276369E-2</v>
      </c>
    </row>
    <row r="15" spans="1:8" ht="15.75" x14ac:dyDescent="0.25">
      <c r="A15" s="11">
        <v>2000</v>
      </c>
      <c r="B15" s="10" t="s">
        <v>8</v>
      </c>
      <c r="C15" s="38">
        <v>19423</v>
      </c>
      <c r="D15" s="38">
        <v>19669</v>
      </c>
      <c r="E15" s="38">
        <v>20381</v>
      </c>
      <c r="F15" s="38">
        <v>21417</v>
      </c>
      <c r="G15" s="56">
        <f>F15-E15</f>
        <v>1036</v>
      </c>
      <c r="H15" s="21">
        <f>F15/E15-1</f>
        <v>5.0831656935381053E-2</v>
      </c>
    </row>
    <row r="16" spans="1:8" ht="15.75" x14ac:dyDescent="0.25">
      <c r="A16" s="2">
        <v>2300</v>
      </c>
      <c r="B16" s="1" t="s">
        <v>9</v>
      </c>
      <c r="C16" s="39">
        <v>3508</v>
      </c>
      <c r="D16" s="39">
        <v>3548</v>
      </c>
      <c r="E16" s="39">
        <v>3589</v>
      </c>
      <c r="F16" s="39">
        <v>3640</v>
      </c>
      <c r="G16" s="57">
        <f>F16-E16</f>
        <v>51</v>
      </c>
      <c r="H16" s="22">
        <f>F16/E16-1</f>
        <v>1.4210086375034736E-2</v>
      </c>
    </row>
    <row r="17" spans="1:8" ht="15.75" x14ac:dyDescent="0.25">
      <c r="A17" s="11">
        <v>2506</v>
      </c>
      <c r="B17" s="10" t="s">
        <v>10</v>
      </c>
      <c r="C17" s="38">
        <v>1308</v>
      </c>
      <c r="D17" s="38">
        <v>1325</v>
      </c>
      <c r="E17" s="38">
        <v>1338</v>
      </c>
      <c r="F17" s="38">
        <v>1400</v>
      </c>
      <c r="G17" s="56">
        <f>F17-E17</f>
        <v>62</v>
      </c>
      <c r="H17" s="21">
        <f>F17/E17-1</f>
        <v>4.6337817638266054E-2</v>
      </c>
    </row>
    <row r="18" spans="1:8" ht="15.75" x14ac:dyDescent="0.25">
      <c r="A18" s="2">
        <v>2510</v>
      </c>
      <c r="B18" s="1" t="s">
        <v>64</v>
      </c>
      <c r="C18" s="39">
        <v>3586</v>
      </c>
      <c r="D18" s="39">
        <v>3649</v>
      </c>
      <c r="E18" s="39">
        <v>3744</v>
      </c>
      <c r="F18" s="39">
        <v>3846</v>
      </c>
      <c r="G18" s="57">
        <f>F18-E18</f>
        <v>102</v>
      </c>
      <c r="H18" s="22">
        <f>F18/E18-1</f>
        <v>2.7243589743589647E-2</v>
      </c>
    </row>
    <row r="19" spans="1:8" ht="19.5" customHeight="1" x14ac:dyDescent="0.25">
      <c r="A19" s="3" t="s">
        <v>11</v>
      </c>
      <c r="B19" s="5"/>
      <c r="C19" s="36">
        <v>16666</v>
      </c>
      <c r="D19" s="36">
        <v>16705</v>
      </c>
      <c r="E19" s="36">
        <f>SUM(E20:E28)</f>
        <v>15735</v>
      </c>
      <c r="F19" s="36">
        <f>SUM(F20:F28)</f>
        <v>17296</v>
      </c>
      <c r="G19" s="55">
        <f>SUM(G20:G28)</f>
        <v>268</v>
      </c>
      <c r="H19" s="27">
        <v>5.613676958407865E-3</v>
      </c>
    </row>
    <row r="20" spans="1:8" ht="15.75" x14ac:dyDescent="0.25">
      <c r="A20" s="2">
        <v>3000</v>
      </c>
      <c r="B20" s="1" t="s">
        <v>12</v>
      </c>
      <c r="C20" s="35">
        <v>7533</v>
      </c>
      <c r="D20" s="35">
        <v>7665</v>
      </c>
      <c r="E20" s="35">
        <v>7838</v>
      </c>
      <c r="F20" s="39">
        <v>7907</v>
      </c>
      <c r="G20" s="57">
        <f>F20-E20</f>
        <v>69</v>
      </c>
      <c r="H20" s="22">
        <f>F20/E20-1</f>
        <v>8.803266139321364E-3</v>
      </c>
    </row>
    <row r="21" spans="1:8" ht="15.75" x14ac:dyDescent="0.25">
      <c r="A21" s="11">
        <v>3506</v>
      </c>
      <c r="B21" s="10" t="s">
        <v>13</v>
      </c>
      <c r="C21" s="37">
        <v>65</v>
      </c>
      <c r="D21" s="37">
        <v>65</v>
      </c>
      <c r="E21" s="37">
        <v>60</v>
      </c>
      <c r="F21" s="38">
        <v>60</v>
      </c>
      <c r="G21" s="56">
        <f>F21-E21</f>
        <v>0</v>
      </c>
      <c r="H21" s="21">
        <f>F21/E21-1</f>
        <v>0</v>
      </c>
    </row>
    <row r="22" spans="1:8" ht="15.75" x14ac:dyDescent="0.25">
      <c r="A22" s="2">
        <v>3511</v>
      </c>
      <c r="B22" s="1" t="s">
        <v>14</v>
      </c>
      <c r="C22" s="35">
        <v>625</v>
      </c>
      <c r="D22" s="35">
        <v>644</v>
      </c>
      <c r="E22" s="35">
        <v>687</v>
      </c>
      <c r="F22" s="39">
        <v>735</v>
      </c>
      <c r="G22" s="57">
        <f>F22-E22</f>
        <v>48</v>
      </c>
      <c r="H22" s="22">
        <f>F22/E22-1</f>
        <v>6.9868995633187714E-2</v>
      </c>
    </row>
    <row r="23" spans="1:8" ht="15.75" x14ac:dyDescent="0.25">
      <c r="A23" s="11">
        <v>3609</v>
      </c>
      <c r="B23" s="10" t="s">
        <v>15</v>
      </c>
      <c r="C23" s="37">
        <v>3855</v>
      </c>
      <c r="D23" s="37">
        <v>3765</v>
      </c>
      <c r="E23" s="37">
        <v>3875</v>
      </c>
      <c r="F23" s="38">
        <v>4025</v>
      </c>
      <c r="G23" s="56">
        <f>F23-E23</f>
        <v>150</v>
      </c>
      <c r="H23" s="21">
        <f>F23/E23-1</f>
        <v>3.8709677419354938E-2</v>
      </c>
    </row>
    <row r="24" spans="1:8" ht="15.75" x14ac:dyDescent="0.25">
      <c r="A24" s="2">
        <v>3709</v>
      </c>
      <c r="B24" s="1" t="s">
        <v>16</v>
      </c>
      <c r="C24" s="35">
        <v>877</v>
      </c>
      <c r="D24" s="35">
        <v>870</v>
      </c>
      <c r="E24" s="35">
        <v>839</v>
      </c>
      <c r="F24" s="39">
        <v>845</v>
      </c>
      <c r="G24" s="57">
        <f>F24-E24</f>
        <v>6</v>
      </c>
      <c r="H24" s="22">
        <f>F24/E24-1</f>
        <v>7.151370679380209E-3</v>
      </c>
    </row>
    <row r="25" spans="1:8" ht="15.75" x14ac:dyDescent="0.25">
      <c r="A25" s="11">
        <v>3713</v>
      </c>
      <c r="B25" s="10" t="s">
        <v>17</v>
      </c>
      <c r="C25" s="37">
        <v>124</v>
      </c>
      <c r="D25" s="37">
        <v>120</v>
      </c>
      <c r="E25" s="37">
        <v>103</v>
      </c>
      <c r="F25" s="38">
        <v>105</v>
      </c>
      <c r="G25" s="56">
        <f>F25-E25</f>
        <v>2</v>
      </c>
      <c r="H25" s="21">
        <f>F25/E25-1</f>
        <v>1.9417475728155331E-2</v>
      </c>
    </row>
    <row r="26" spans="1:8" ht="15.75" x14ac:dyDescent="0.25">
      <c r="A26" s="2">
        <v>3714</v>
      </c>
      <c r="B26" s="1" t="s">
        <v>18</v>
      </c>
      <c r="C26" s="35">
        <v>1677</v>
      </c>
      <c r="D26" s="35">
        <v>1688</v>
      </c>
      <c r="E26" s="35">
        <v>1670</v>
      </c>
      <c r="F26" s="39">
        <v>1654</v>
      </c>
      <c r="G26" s="57">
        <f>F26-E26</f>
        <v>-16</v>
      </c>
      <c r="H26" s="22">
        <f>F26/E26-1</f>
        <v>-9.5808383233533245E-3</v>
      </c>
    </row>
    <row r="27" spans="1:8" ht="15.75" x14ac:dyDescent="0.25">
      <c r="A27" s="11">
        <v>3716</v>
      </c>
      <c r="B27" s="10" t="s">
        <v>91</v>
      </c>
      <c r="C27" s="37">
        <v>1276</v>
      </c>
      <c r="D27" s="37">
        <v>1262</v>
      </c>
      <c r="E27" s="37" t="s">
        <v>84</v>
      </c>
      <c r="F27" s="38">
        <v>1300</v>
      </c>
      <c r="G27" s="56">
        <f>F27-E27</f>
        <v>7</v>
      </c>
      <c r="H27" s="21">
        <f>F27/E27-1</f>
        <v>5.4137664346480818E-3</v>
      </c>
    </row>
    <row r="28" spans="1:8" ht="15.75" x14ac:dyDescent="0.25">
      <c r="A28" s="2">
        <v>3811</v>
      </c>
      <c r="B28" s="1" t="s">
        <v>19</v>
      </c>
      <c r="C28" s="35">
        <v>634</v>
      </c>
      <c r="D28" s="35">
        <v>626</v>
      </c>
      <c r="E28" s="35">
        <v>663</v>
      </c>
      <c r="F28" s="39">
        <v>665</v>
      </c>
      <c r="G28" s="57">
        <f>F28-E28</f>
        <v>2</v>
      </c>
      <c r="H28" s="22">
        <f>F28/E28-1</f>
        <v>3.0165912518853588E-3</v>
      </c>
    </row>
    <row r="29" spans="1:8" ht="21" customHeight="1" x14ac:dyDescent="0.25">
      <c r="A29" s="3" t="s">
        <v>20</v>
      </c>
      <c r="B29" s="4"/>
      <c r="C29" s="36">
        <v>7118</v>
      </c>
      <c r="D29" s="36">
        <v>7099</v>
      </c>
      <c r="E29" s="36">
        <f>E30+E31+E32+E33+E34+E35+E36+E37+E38</f>
        <v>7204</v>
      </c>
      <c r="F29" s="36">
        <f>F30+F31+F32+F33+F34+F35+F36+F37+F38</f>
        <v>7268</v>
      </c>
      <c r="G29" s="58">
        <f>F29-E29</f>
        <v>64</v>
      </c>
      <c r="H29" s="27">
        <f>F29/E29-1</f>
        <v>8.8839533592448561E-3</v>
      </c>
    </row>
    <row r="30" spans="1:8" ht="15.75" x14ac:dyDescent="0.25">
      <c r="A30" s="11">
        <v>4100</v>
      </c>
      <c r="B30" s="10" t="s">
        <v>21</v>
      </c>
      <c r="C30" s="37">
        <v>959</v>
      </c>
      <c r="D30" s="37">
        <v>952</v>
      </c>
      <c r="E30" s="37">
        <v>955</v>
      </c>
      <c r="F30" s="37">
        <v>956</v>
      </c>
      <c r="G30" s="56">
        <f>F30-E30</f>
        <v>1</v>
      </c>
      <c r="H30" s="21">
        <f>F30/E30-1</f>
        <v>1.0471204188482464E-3</v>
      </c>
    </row>
    <row r="31" spans="1:8" ht="15.75" x14ac:dyDescent="0.25">
      <c r="A31" s="2">
        <v>4200</v>
      </c>
      <c r="B31" s="1" t="s">
        <v>22</v>
      </c>
      <c r="C31" s="35">
        <v>3810</v>
      </c>
      <c r="D31" s="35">
        <v>3790</v>
      </c>
      <c r="E31" s="35">
        <v>3841</v>
      </c>
      <c r="F31" s="35">
        <v>3834</v>
      </c>
      <c r="G31" s="57">
        <f>F31-E31</f>
        <v>-7</v>
      </c>
      <c r="H31" s="22">
        <f>F31/E31-1</f>
        <v>-1.8224420723770285E-3</v>
      </c>
    </row>
    <row r="32" spans="1:8" ht="15.75" x14ac:dyDescent="0.25">
      <c r="A32" s="11">
        <v>4502</v>
      </c>
      <c r="B32" s="10" t="s">
        <v>23</v>
      </c>
      <c r="C32" s="37">
        <v>262</v>
      </c>
      <c r="D32" s="37">
        <v>236</v>
      </c>
      <c r="E32" s="37">
        <v>234</v>
      </c>
      <c r="F32" s="37">
        <v>238</v>
      </c>
      <c r="G32" s="56">
        <f>F32-E32</f>
        <v>4</v>
      </c>
      <c r="H32" s="21">
        <f>F32/E32-1</f>
        <v>1.7094017094017033E-2</v>
      </c>
    </row>
    <row r="33" spans="1:8" ht="15.75" x14ac:dyDescent="0.25">
      <c r="A33" s="2">
        <v>4604</v>
      </c>
      <c r="B33" s="1" t="s">
        <v>24</v>
      </c>
      <c r="C33" s="35">
        <v>252</v>
      </c>
      <c r="D33" s="35">
        <v>269</v>
      </c>
      <c r="E33" s="35">
        <v>255</v>
      </c>
      <c r="F33" s="35">
        <v>267</v>
      </c>
      <c r="G33" s="57">
        <f>F33-E33</f>
        <v>12</v>
      </c>
      <c r="H33" s="22">
        <f>F33/E33-1</f>
        <v>4.705882352941182E-2</v>
      </c>
    </row>
    <row r="34" spans="1:8" ht="15.75" x14ac:dyDescent="0.25">
      <c r="A34" s="11">
        <v>4607</v>
      </c>
      <c r="B34" s="10" t="s">
        <v>25</v>
      </c>
      <c r="C34" s="37">
        <v>1020</v>
      </c>
      <c r="D34" s="37">
        <v>1065</v>
      </c>
      <c r="E34" s="37">
        <v>1131</v>
      </c>
      <c r="F34" s="37">
        <v>1168</v>
      </c>
      <c r="G34" s="56">
        <f>F34-E34</f>
        <v>37</v>
      </c>
      <c r="H34" s="21">
        <f>F34/E34-1</f>
        <v>3.2714412024756889E-2</v>
      </c>
    </row>
    <row r="35" spans="1:8" ht="15.75" x14ac:dyDescent="0.25">
      <c r="A35" s="73">
        <v>4803</v>
      </c>
      <c r="B35" s="74" t="s">
        <v>26</v>
      </c>
      <c r="C35" s="75">
        <v>209</v>
      </c>
      <c r="D35" s="75">
        <v>202</v>
      </c>
      <c r="E35" s="75">
        <v>213</v>
      </c>
      <c r="F35" s="75">
        <v>228</v>
      </c>
      <c r="G35" s="71">
        <f>F35-E35</f>
        <v>15</v>
      </c>
      <c r="H35" s="72">
        <f>F35/E35-1</f>
        <v>7.0422535211267512E-2</v>
      </c>
    </row>
    <row r="36" spans="1:8" ht="15.75" x14ac:dyDescent="0.25">
      <c r="A36" s="11">
        <v>4901</v>
      </c>
      <c r="B36" s="10" t="s">
        <v>27</v>
      </c>
      <c r="C36" s="37">
        <v>43</v>
      </c>
      <c r="D36" s="37">
        <v>40</v>
      </c>
      <c r="E36" s="37">
        <v>41</v>
      </c>
      <c r="F36" s="37">
        <v>45</v>
      </c>
      <c r="G36" s="56">
        <f>F36-E36</f>
        <v>4</v>
      </c>
      <c r="H36" s="21">
        <f>F36/E36-1</f>
        <v>9.7560975609756184E-2</v>
      </c>
    </row>
    <row r="37" spans="1:8" ht="15.75" x14ac:dyDescent="0.25">
      <c r="A37" s="73">
        <v>4902</v>
      </c>
      <c r="B37" s="74" t="s">
        <v>28</v>
      </c>
      <c r="C37" s="75">
        <v>109</v>
      </c>
      <c r="D37" s="75">
        <v>110</v>
      </c>
      <c r="E37" s="75">
        <v>108</v>
      </c>
      <c r="F37" s="75">
        <v>105</v>
      </c>
      <c r="G37" s="71">
        <f>F37-E37</f>
        <v>-3</v>
      </c>
      <c r="H37" s="72">
        <f>F37/E37-1</f>
        <v>-2.777777777777779E-2</v>
      </c>
    </row>
    <row r="38" spans="1:8" ht="15.75" x14ac:dyDescent="0.25">
      <c r="A38" s="13">
        <v>4911</v>
      </c>
      <c r="B38" s="14" t="s">
        <v>29</v>
      </c>
      <c r="C38" s="42">
        <v>454</v>
      </c>
      <c r="D38" s="42">
        <v>435</v>
      </c>
      <c r="E38" s="42">
        <v>426</v>
      </c>
      <c r="F38" s="42">
        <v>427</v>
      </c>
      <c r="G38" s="76">
        <f>F38-E38</f>
        <v>1</v>
      </c>
      <c r="H38" s="77">
        <f>F38/E38-1</f>
        <v>2.3474178403755097E-3</v>
      </c>
    </row>
    <row r="39" spans="1:8" ht="21.75" customHeight="1" x14ac:dyDescent="0.25">
      <c r="A39" s="3" t="s">
        <v>30</v>
      </c>
      <c r="B39" s="4"/>
      <c r="C39" s="36">
        <f>C40+C43+C41+C42+C44</f>
        <v>7327</v>
      </c>
      <c r="D39" s="36">
        <f>D40+D43+D41+D42+D44</f>
        <v>7412</v>
      </c>
      <c r="E39" s="36">
        <f>E40+E43+E41+E42+E44</f>
        <v>7424</v>
      </c>
      <c r="F39" s="36">
        <f>F40+F43+F41+F42+F44</f>
        <v>7419</v>
      </c>
      <c r="G39" s="65">
        <f>G40+G43+G41+G42+G44</f>
        <v>-5</v>
      </c>
      <c r="H39" s="64">
        <f>F39/E39-1</f>
        <v>-6.7349137931038694E-4</v>
      </c>
    </row>
    <row r="40" spans="1:8" ht="15.75" x14ac:dyDescent="0.25">
      <c r="A40" s="11">
        <v>5508</v>
      </c>
      <c r="B40" s="10" t="s">
        <v>31</v>
      </c>
      <c r="C40" s="37">
        <v>1210</v>
      </c>
      <c r="D40" s="37">
        <v>1219</v>
      </c>
      <c r="E40" s="37">
        <v>1230</v>
      </c>
      <c r="F40" s="37">
        <v>1263</v>
      </c>
      <c r="G40" s="56">
        <f>F40-E40</f>
        <v>33</v>
      </c>
      <c r="H40" s="21">
        <f>F40/E40-1</f>
        <v>2.6829268292682951E-2</v>
      </c>
    </row>
    <row r="41" spans="1:8" ht="15.75" x14ac:dyDescent="0.25">
      <c r="A41" s="2">
        <v>5609</v>
      </c>
      <c r="B41" s="1" t="s">
        <v>32</v>
      </c>
      <c r="C41" s="35">
        <v>473</v>
      </c>
      <c r="D41" s="35">
        <v>475</v>
      </c>
      <c r="E41" s="35">
        <v>484</v>
      </c>
      <c r="F41" s="35">
        <v>475</v>
      </c>
      <c r="G41" s="57">
        <f>F41-E41</f>
        <v>-9</v>
      </c>
      <c r="H41" s="22">
        <f>F41/E41-1</f>
        <v>-1.8595041322314043E-2</v>
      </c>
    </row>
    <row r="42" spans="1:8" ht="15.75" x14ac:dyDescent="0.25">
      <c r="A42" s="11">
        <v>5611</v>
      </c>
      <c r="B42" s="10" t="s">
        <v>33</v>
      </c>
      <c r="C42" s="37">
        <v>90</v>
      </c>
      <c r="D42" s="37">
        <v>92</v>
      </c>
      <c r="E42" s="37">
        <v>90</v>
      </c>
      <c r="F42" s="37">
        <v>90</v>
      </c>
      <c r="G42" s="56">
        <f>F42-E42</f>
        <v>0</v>
      </c>
      <c r="H42" s="21">
        <f>F42/E42-1</f>
        <v>0</v>
      </c>
    </row>
    <row r="43" spans="1:8" ht="15.75" x14ac:dyDescent="0.25">
      <c r="A43" s="2">
        <v>5613</v>
      </c>
      <c r="B43" s="1" t="s">
        <v>92</v>
      </c>
      <c r="C43" s="35">
        <v>1312</v>
      </c>
      <c r="D43" s="35">
        <v>1326</v>
      </c>
      <c r="E43" s="35">
        <v>1314</v>
      </c>
      <c r="F43" s="35">
        <v>1298</v>
      </c>
      <c r="G43" s="57">
        <f>F43-E43</f>
        <v>-16</v>
      </c>
      <c r="H43" s="22">
        <f>F43/E43-1</f>
        <v>-1.2176560121765601E-2</v>
      </c>
    </row>
    <row r="44" spans="1:8" ht="15.75" x14ac:dyDescent="0.25">
      <c r="A44" s="11">
        <v>5716</v>
      </c>
      <c r="B44" s="10" t="s">
        <v>93</v>
      </c>
      <c r="C44" s="37">
        <v>4242</v>
      </c>
      <c r="D44" s="37">
        <v>4300</v>
      </c>
      <c r="E44" s="37">
        <v>4306</v>
      </c>
      <c r="F44" s="37">
        <v>4293</v>
      </c>
      <c r="G44" s="56">
        <f>F44-E44</f>
        <v>-13</v>
      </c>
      <c r="H44" s="21">
        <f>F44/E44-1</f>
        <v>-3.0190431955411379E-3</v>
      </c>
    </row>
    <row r="45" spans="1:8" ht="24" customHeight="1" x14ac:dyDescent="0.25">
      <c r="A45" s="3" t="s">
        <v>34</v>
      </c>
      <c r="B45" s="4"/>
      <c r="C45" s="36">
        <v>30596</v>
      </c>
      <c r="D45" s="36">
        <v>30632</v>
      </c>
      <c r="E45" s="36">
        <f>E46+E47+E48+E49+E50+E51+E52+E53+E54+E55+E56</f>
        <v>31118</v>
      </c>
      <c r="F45" s="36">
        <f>F46+F47+F48+F49+F50+F51+F52+F53+F54+F55+F56</f>
        <v>31534</v>
      </c>
      <c r="G45" s="55">
        <f>G46+G47+G48+G49+G50+G51+G52+G53+G54+G55+G56</f>
        <v>416</v>
      </c>
      <c r="H45" s="29">
        <f>F45/E45-1</f>
        <v>1.3368468410566159E-2</v>
      </c>
    </row>
    <row r="46" spans="1:8" ht="15.75" x14ac:dyDescent="0.25">
      <c r="A46" s="11">
        <v>6000</v>
      </c>
      <c r="B46" s="10" t="s">
        <v>69</v>
      </c>
      <c r="C46" s="37">
        <v>19024</v>
      </c>
      <c r="D46" s="37">
        <v>19217</v>
      </c>
      <c r="E46" s="37">
        <v>19583</v>
      </c>
      <c r="F46" s="37">
        <v>19724</v>
      </c>
      <c r="G46" s="56">
        <f>F46-E46</f>
        <v>141</v>
      </c>
      <c r="H46" s="21">
        <f>F46/E46-1</f>
        <v>7.2001225552775772E-3</v>
      </c>
    </row>
    <row r="47" spans="1:8" ht="15.75" x14ac:dyDescent="0.25">
      <c r="A47" s="2">
        <v>6100</v>
      </c>
      <c r="B47" s="1" t="s">
        <v>35</v>
      </c>
      <c r="C47" s="35">
        <v>3111</v>
      </c>
      <c r="D47" s="35">
        <v>3034</v>
      </c>
      <c r="E47" s="35">
        <v>3038</v>
      </c>
      <c r="F47" s="35">
        <v>3132</v>
      </c>
      <c r="G47" s="57">
        <f>F47-E47</f>
        <v>94</v>
      </c>
      <c r="H47" s="22">
        <f>F47/E47-1</f>
        <v>3.094140882159313E-2</v>
      </c>
    </row>
    <row r="48" spans="1:8" ht="15.75" x14ac:dyDescent="0.25">
      <c r="A48" s="11">
        <v>6250</v>
      </c>
      <c r="B48" s="10" t="s">
        <v>36</v>
      </c>
      <c r="C48" s="37">
        <v>2007</v>
      </c>
      <c r="D48" s="37">
        <v>1987</v>
      </c>
      <c r="E48" s="37">
        <v>1971</v>
      </c>
      <c r="F48" s="37">
        <v>1977</v>
      </c>
      <c r="G48" s="56">
        <f>F48-E48</f>
        <v>6</v>
      </c>
      <c r="H48" s="21">
        <f>F48/E48-1</f>
        <v>3.0441400304415112E-3</v>
      </c>
    </row>
    <row r="49" spans="1:8" ht="15.75" x14ac:dyDescent="0.25">
      <c r="A49" s="2">
        <v>6400</v>
      </c>
      <c r="B49" s="1" t="s">
        <v>37</v>
      </c>
      <c r="C49" s="35">
        <v>1902</v>
      </c>
      <c r="D49" s="35">
        <v>1861</v>
      </c>
      <c r="E49" s="35">
        <v>1862</v>
      </c>
      <c r="F49" s="35">
        <v>1906</v>
      </c>
      <c r="G49" s="57">
        <f>F49-E49</f>
        <v>44</v>
      </c>
      <c r="H49" s="22">
        <f>F49/E49-1</f>
        <v>2.3630504833512367E-2</v>
      </c>
    </row>
    <row r="50" spans="1:8" ht="15.75" x14ac:dyDescent="0.25">
      <c r="A50" s="11">
        <v>6513</v>
      </c>
      <c r="B50" s="10" t="s">
        <v>38</v>
      </c>
      <c r="C50" s="37">
        <v>1079</v>
      </c>
      <c r="D50" s="37">
        <v>1095</v>
      </c>
      <c r="E50" s="37">
        <v>1120</v>
      </c>
      <c r="F50" s="37">
        <v>1133</v>
      </c>
      <c r="G50" s="56">
        <f>F50-E50</f>
        <v>13</v>
      </c>
      <c r="H50" s="21">
        <f>F50/E50-1</f>
        <v>1.1607142857142927E-2</v>
      </c>
    </row>
    <row r="51" spans="1:8" ht="15.75" x14ac:dyDescent="0.25">
      <c r="A51" s="2">
        <v>6515</v>
      </c>
      <c r="B51" s="1" t="s">
        <v>39</v>
      </c>
      <c r="C51" s="35">
        <v>621</v>
      </c>
      <c r="D51" s="35">
        <v>648</v>
      </c>
      <c r="E51" s="35">
        <v>704</v>
      </c>
      <c r="F51" s="35">
        <v>758</v>
      </c>
      <c r="G51" s="57">
        <f>F51-E51</f>
        <v>54</v>
      </c>
      <c r="H51" s="22">
        <f>F51/E51-1</f>
        <v>7.6704545454545414E-2</v>
      </c>
    </row>
    <row r="52" spans="1:8" ht="15.75" x14ac:dyDescent="0.25">
      <c r="A52" s="11">
        <v>6601</v>
      </c>
      <c r="B52" s="10" t="s">
        <v>40</v>
      </c>
      <c r="C52" s="37">
        <v>482</v>
      </c>
      <c r="D52" s="37">
        <v>436</v>
      </c>
      <c r="E52" s="37">
        <v>457</v>
      </c>
      <c r="F52" s="37">
        <v>479</v>
      </c>
      <c r="G52" s="56">
        <f>F52-E52</f>
        <v>22</v>
      </c>
      <c r="H52" s="21">
        <f>F52/E52-1</f>
        <v>4.8140043763676088E-2</v>
      </c>
    </row>
    <row r="53" spans="1:8" ht="15.75" x14ac:dyDescent="0.25">
      <c r="A53" s="2">
        <v>6602</v>
      </c>
      <c r="B53" s="1" t="s">
        <v>41</v>
      </c>
      <c r="C53" s="35">
        <v>370</v>
      </c>
      <c r="D53" s="35">
        <v>371</v>
      </c>
      <c r="E53" s="35">
        <v>369</v>
      </c>
      <c r="F53" s="35">
        <v>374</v>
      </c>
      <c r="G53" s="57">
        <f>F53-E53</f>
        <v>5</v>
      </c>
      <c r="H53" s="22">
        <f>F53/E53-1</f>
        <v>1.3550135501354976E-2</v>
      </c>
    </row>
    <row r="54" spans="1:8" ht="15.75" x14ac:dyDescent="0.25">
      <c r="A54" s="13">
        <v>6611</v>
      </c>
      <c r="B54" s="14" t="s">
        <v>42</v>
      </c>
      <c r="C54" s="42">
        <v>54</v>
      </c>
      <c r="D54" s="42">
        <v>56</v>
      </c>
      <c r="E54" s="42">
        <v>61</v>
      </c>
      <c r="F54" s="42">
        <v>62</v>
      </c>
      <c r="G54" s="76">
        <f>F54-E54</f>
        <v>1</v>
      </c>
      <c r="H54" s="77">
        <f>F54/E54-1</f>
        <v>1.6393442622950838E-2</v>
      </c>
    </row>
    <row r="55" spans="1:8" ht="15.75" x14ac:dyDescent="0.25">
      <c r="A55" s="2">
        <v>6613</v>
      </c>
      <c r="B55" s="1" t="s">
        <v>95</v>
      </c>
      <c r="C55" s="35">
        <v>1371</v>
      </c>
      <c r="D55" s="35">
        <v>1329</v>
      </c>
      <c r="E55" s="35">
        <v>1349</v>
      </c>
      <c r="F55" s="35">
        <v>1387</v>
      </c>
      <c r="G55" s="57">
        <f>F55-E55</f>
        <v>38</v>
      </c>
      <c r="H55" s="22">
        <f>F55/E55-1</f>
        <v>2.8169014084507005E-2</v>
      </c>
    </row>
    <row r="56" spans="1:8" ht="15.75" x14ac:dyDescent="0.25">
      <c r="A56" s="11">
        <v>6710</v>
      </c>
      <c r="B56" s="10" t="s">
        <v>94</v>
      </c>
      <c r="C56" s="37">
        <v>575</v>
      </c>
      <c r="D56" s="37">
        <v>598</v>
      </c>
      <c r="E56" s="37">
        <v>604</v>
      </c>
      <c r="F56" s="37">
        <v>602</v>
      </c>
      <c r="G56" s="56">
        <f>F56-E56</f>
        <v>-2</v>
      </c>
      <c r="H56" s="21">
        <f>F56/E56-1</f>
        <v>-3.3112582781457123E-3</v>
      </c>
    </row>
    <row r="57" spans="1:8" ht="19.5" customHeight="1" x14ac:dyDescent="0.25">
      <c r="A57" s="3" t="s">
        <v>43</v>
      </c>
      <c r="B57" s="4"/>
      <c r="C57" s="36">
        <v>10740</v>
      </c>
      <c r="D57" s="36">
        <v>10849</v>
      </c>
      <c r="E57" s="36">
        <f>E58+E59+E60+E61</f>
        <v>11014</v>
      </c>
      <c r="F57" s="36">
        <f>F58+F59+F60+F61</f>
        <v>11147</v>
      </c>
      <c r="G57" s="58">
        <f>F57-E57</f>
        <v>133</v>
      </c>
      <c r="H57" s="27">
        <f>F57/E57-1</f>
        <v>1.207554022153623E-2</v>
      </c>
    </row>
    <row r="58" spans="1:8" ht="15.75" x14ac:dyDescent="0.25">
      <c r="A58" s="11">
        <v>7300</v>
      </c>
      <c r="B58" s="10" t="s">
        <v>44</v>
      </c>
      <c r="C58" s="37">
        <v>5073</v>
      </c>
      <c r="D58" s="37">
        <v>5088</v>
      </c>
      <c r="E58" s="37">
        <v>5187</v>
      </c>
      <c r="F58" s="37">
        <v>5221</v>
      </c>
      <c r="G58" s="56">
        <f>F58-E58</f>
        <v>34</v>
      </c>
      <c r="H58" s="21">
        <f>F58/E58-1</f>
        <v>6.5548486601119116E-3</v>
      </c>
    </row>
    <row r="59" spans="1:8" ht="15.75" x14ac:dyDescent="0.25">
      <c r="A59" s="2">
        <v>7400</v>
      </c>
      <c r="B59" s="1" t="s">
        <v>71</v>
      </c>
      <c r="C59" s="35">
        <v>4925</v>
      </c>
      <c r="D59" s="35">
        <v>5005</v>
      </c>
      <c r="E59" s="35">
        <v>5059</v>
      </c>
      <c r="F59" s="35">
        <v>5160</v>
      </c>
      <c r="G59" s="57">
        <f>F59-E59</f>
        <v>101</v>
      </c>
      <c r="H59" s="22">
        <f>F59/E59-1</f>
        <v>1.9964419845819315E-2</v>
      </c>
    </row>
    <row r="60" spans="1:8" ht="15.75" x14ac:dyDescent="0.25">
      <c r="A60" s="11">
        <v>7502</v>
      </c>
      <c r="B60" s="10" t="s">
        <v>45</v>
      </c>
      <c r="C60" s="37">
        <v>656</v>
      </c>
      <c r="D60" s="37">
        <v>658</v>
      </c>
      <c r="E60" s="37">
        <v>668</v>
      </c>
      <c r="F60" s="37">
        <v>666</v>
      </c>
      <c r="G60" s="56">
        <f>F60-E60</f>
        <v>-2</v>
      </c>
      <c r="H60" s="21">
        <f>F60/E60-1</f>
        <v>-2.9940119760478723E-3</v>
      </c>
    </row>
    <row r="61" spans="1:8" ht="15.75" x14ac:dyDescent="0.25">
      <c r="A61" s="2">
        <v>7505</v>
      </c>
      <c r="B61" s="1" t="s">
        <v>46</v>
      </c>
      <c r="C61" s="35">
        <v>86</v>
      </c>
      <c r="D61" s="35">
        <v>98</v>
      </c>
      <c r="E61" s="35">
        <v>100</v>
      </c>
      <c r="F61" s="35">
        <v>100</v>
      </c>
      <c r="G61" s="57">
        <f>F61-E61</f>
        <v>0</v>
      </c>
      <c r="H61" s="22">
        <f>F61/E61-1</f>
        <v>0</v>
      </c>
    </row>
    <row r="62" spans="1:8" ht="20.25" customHeight="1" x14ac:dyDescent="0.25">
      <c r="A62" s="3" t="s">
        <v>48</v>
      </c>
      <c r="B62" s="5"/>
      <c r="C62" s="36">
        <v>30829</v>
      </c>
      <c r="D62" s="36">
        <v>31358</v>
      </c>
      <c r="E62" s="36">
        <f>E63+E64+E65+E66+E67+E68+E69+E70+E71+E72+E73+E74+E75+E76+E77</f>
        <v>32380</v>
      </c>
      <c r="F62" s="36">
        <f>F63+F64+F65+F66+F67+F68+F69+F70+F71+F72+F73+F74+F75+F76+F77</f>
        <v>33250</v>
      </c>
      <c r="G62" s="55">
        <f t="shared" ref="G62:G68" si="0">F62-E62</f>
        <v>870</v>
      </c>
      <c r="H62" s="27">
        <f t="shared" ref="H62:H68" si="1">F62/E62-1</f>
        <v>2.6868437306979631E-2</v>
      </c>
    </row>
    <row r="63" spans="1:8" ht="15.75" x14ac:dyDescent="0.25">
      <c r="A63" s="11">
        <v>8000</v>
      </c>
      <c r="B63" s="10" t="s">
        <v>49</v>
      </c>
      <c r="C63" s="37">
        <v>4358</v>
      </c>
      <c r="D63" s="37">
        <v>4330</v>
      </c>
      <c r="E63" s="37">
        <v>4416</v>
      </c>
      <c r="F63" s="37">
        <v>4486</v>
      </c>
      <c r="G63" s="56">
        <f t="shared" si="0"/>
        <v>70</v>
      </c>
      <c r="H63" s="21">
        <f t="shared" si="1"/>
        <v>1.5851449275362306E-2</v>
      </c>
    </row>
    <row r="64" spans="1:8" ht="15.75" x14ac:dyDescent="0.25">
      <c r="A64" s="2">
        <v>8200</v>
      </c>
      <c r="B64" s="1" t="s">
        <v>50</v>
      </c>
      <c r="C64" s="35">
        <v>10055</v>
      </c>
      <c r="D64" s="35">
        <v>10425</v>
      </c>
      <c r="E64" s="35">
        <v>10794</v>
      </c>
      <c r="F64" s="35">
        <v>11048</v>
      </c>
      <c r="G64" s="57">
        <f t="shared" si="0"/>
        <v>254</v>
      </c>
      <c r="H64" s="22">
        <f t="shared" si="1"/>
        <v>2.3531591624976755E-2</v>
      </c>
    </row>
    <row r="65" spans="1:8" ht="15.75" x14ac:dyDescent="0.25">
      <c r="A65" s="11">
        <v>8401</v>
      </c>
      <c r="B65" s="10" t="s">
        <v>47</v>
      </c>
      <c r="C65" s="37">
        <v>2435</v>
      </c>
      <c r="D65" s="37">
        <v>2396</v>
      </c>
      <c r="E65" s="37">
        <v>2450</v>
      </c>
      <c r="F65" s="37">
        <v>2507</v>
      </c>
      <c r="G65" s="56">
        <f t="shared" si="0"/>
        <v>57</v>
      </c>
      <c r="H65" s="21">
        <f t="shared" si="1"/>
        <v>2.3265306122449037E-2</v>
      </c>
    </row>
    <row r="66" spans="1:8" ht="15.75" x14ac:dyDescent="0.25">
      <c r="A66" s="2">
        <v>8508</v>
      </c>
      <c r="B66" s="1" t="s">
        <v>51</v>
      </c>
      <c r="C66" s="35">
        <v>717</v>
      </c>
      <c r="D66" s="35">
        <v>764</v>
      </c>
      <c r="E66" s="35">
        <v>808</v>
      </c>
      <c r="F66" s="35">
        <v>859</v>
      </c>
      <c r="G66" s="57">
        <f t="shared" si="0"/>
        <v>51</v>
      </c>
      <c r="H66" s="22">
        <f t="shared" si="1"/>
        <v>6.3118811881188064E-2</v>
      </c>
    </row>
    <row r="67" spans="1:8" ht="15.75" x14ac:dyDescent="0.25">
      <c r="A67" s="11">
        <v>8509</v>
      </c>
      <c r="B67" s="10" t="s">
        <v>52</v>
      </c>
      <c r="C67" s="37">
        <v>626</v>
      </c>
      <c r="D67" s="37">
        <v>629</v>
      </c>
      <c r="E67" s="37">
        <v>647</v>
      </c>
      <c r="F67" s="37">
        <v>670</v>
      </c>
      <c r="G67" s="56">
        <f t="shared" si="0"/>
        <v>23</v>
      </c>
      <c r="H67" s="21">
        <f t="shared" si="1"/>
        <v>3.5548686244204042E-2</v>
      </c>
    </row>
    <row r="68" spans="1:8" ht="15.75" x14ac:dyDescent="0.25">
      <c r="A68" s="2">
        <v>8610</v>
      </c>
      <c r="B68" s="1" t="s">
        <v>53</v>
      </c>
      <c r="C68" s="35">
        <v>251</v>
      </c>
      <c r="D68" s="35">
        <v>274</v>
      </c>
      <c r="E68" s="35">
        <v>261</v>
      </c>
      <c r="F68" s="35">
        <v>275</v>
      </c>
      <c r="G68" s="57">
        <f t="shared" si="0"/>
        <v>14</v>
      </c>
      <c r="H68" s="22">
        <f t="shared" si="1"/>
        <v>5.3639846743295028E-2</v>
      </c>
    </row>
    <row r="69" spans="1:8" ht="15.75" x14ac:dyDescent="0.25">
      <c r="A69" s="11">
        <v>8613</v>
      </c>
      <c r="B69" s="10" t="s">
        <v>54</v>
      </c>
      <c r="C69" s="37">
        <v>1960</v>
      </c>
      <c r="D69" s="37">
        <v>1938</v>
      </c>
      <c r="E69" s="37">
        <v>1977</v>
      </c>
      <c r="F69" s="37">
        <v>2013</v>
      </c>
      <c r="G69" s="56">
        <f t="shared" ref="G69:G77" si="2">F69-E69</f>
        <v>36</v>
      </c>
      <c r="H69" s="21">
        <f t="shared" ref="H69:H77" si="3">F69/E69-1</f>
        <v>1.8209408194233667E-2</v>
      </c>
    </row>
    <row r="70" spans="1:8" ht="15.75" x14ac:dyDescent="0.25">
      <c r="A70" s="2">
        <v>8614</v>
      </c>
      <c r="B70" s="1" t="s">
        <v>55</v>
      </c>
      <c r="C70" s="35">
        <v>1684</v>
      </c>
      <c r="D70" s="35">
        <v>1744</v>
      </c>
      <c r="E70" s="35">
        <v>1806</v>
      </c>
      <c r="F70" s="35">
        <v>1859</v>
      </c>
      <c r="G70" s="57">
        <f t="shared" si="2"/>
        <v>53</v>
      </c>
      <c r="H70" s="22">
        <f t="shared" si="3"/>
        <v>2.9346622369878173E-2</v>
      </c>
    </row>
    <row r="71" spans="1:8" ht="15.75" x14ac:dyDescent="0.25">
      <c r="A71" s="11">
        <v>8710</v>
      </c>
      <c r="B71" s="10" t="s">
        <v>56</v>
      </c>
      <c r="C71" s="37">
        <v>817</v>
      </c>
      <c r="D71" s="37">
        <v>823</v>
      </c>
      <c r="E71" s="37">
        <v>828</v>
      </c>
      <c r="F71" s="37">
        <v>860</v>
      </c>
      <c r="G71" s="56">
        <f t="shared" si="2"/>
        <v>32</v>
      </c>
      <c r="H71" s="21">
        <f t="shared" si="3"/>
        <v>3.8647342995169032E-2</v>
      </c>
    </row>
    <row r="72" spans="1:8" ht="15.75" x14ac:dyDescent="0.25">
      <c r="A72" s="2">
        <v>8716</v>
      </c>
      <c r="B72" s="1" t="s">
        <v>57</v>
      </c>
      <c r="C72" s="35">
        <v>2697</v>
      </c>
      <c r="D72" s="35">
        <v>2771</v>
      </c>
      <c r="E72" s="35">
        <v>2980</v>
      </c>
      <c r="F72" s="35">
        <v>3108</v>
      </c>
      <c r="G72" s="57">
        <f t="shared" si="2"/>
        <v>128</v>
      </c>
      <c r="H72" s="22">
        <f t="shared" si="3"/>
        <v>4.2953020134228082E-2</v>
      </c>
    </row>
    <row r="73" spans="1:8" ht="15.75" x14ac:dyDescent="0.25">
      <c r="A73" s="11">
        <v>8717</v>
      </c>
      <c r="B73" s="10" t="s">
        <v>58</v>
      </c>
      <c r="C73" s="37">
        <v>2273</v>
      </c>
      <c r="D73" s="37">
        <v>2323</v>
      </c>
      <c r="E73" s="37">
        <v>2465</v>
      </c>
      <c r="F73" s="37">
        <v>2522</v>
      </c>
      <c r="G73" s="56">
        <f t="shared" si="2"/>
        <v>57</v>
      </c>
      <c r="H73" s="21">
        <f t="shared" si="3"/>
        <v>2.3123732251521201E-2</v>
      </c>
    </row>
    <row r="74" spans="1:8" ht="15.75" x14ac:dyDescent="0.25">
      <c r="A74" s="2">
        <v>8719</v>
      </c>
      <c r="B74" s="1" t="s">
        <v>59</v>
      </c>
      <c r="C74" s="35">
        <v>494</v>
      </c>
      <c r="D74" s="35">
        <v>497</v>
      </c>
      <c r="E74" s="35">
        <v>530</v>
      </c>
      <c r="F74" s="35">
        <v>536</v>
      </c>
      <c r="G74" s="57">
        <f t="shared" si="2"/>
        <v>6</v>
      </c>
      <c r="H74" s="22">
        <f t="shared" si="3"/>
        <v>1.132075471698113E-2</v>
      </c>
    </row>
    <row r="75" spans="1:8" ht="15.75" x14ac:dyDescent="0.25">
      <c r="A75" s="11">
        <v>8720</v>
      </c>
      <c r="B75" s="10" t="s">
        <v>60</v>
      </c>
      <c r="C75" s="37">
        <v>611</v>
      </c>
      <c r="D75" s="37">
        <v>587</v>
      </c>
      <c r="E75" s="37">
        <v>565</v>
      </c>
      <c r="F75" s="37">
        <v>579</v>
      </c>
      <c r="G75" s="56">
        <f t="shared" si="2"/>
        <v>14</v>
      </c>
      <c r="H75" s="21">
        <f t="shared" si="3"/>
        <v>2.4778761061946986E-2</v>
      </c>
    </row>
    <row r="76" spans="1:8" ht="15.75" x14ac:dyDescent="0.25">
      <c r="A76" s="2">
        <v>8721</v>
      </c>
      <c r="B76" s="1" t="s">
        <v>61</v>
      </c>
      <c r="C76" s="35">
        <v>1162</v>
      </c>
      <c r="D76" s="35">
        <v>1160</v>
      </c>
      <c r="E76" s="35">
        <v>1156</v>
      </c>
      <c r="F76" s="35">
        <v>1230</v>
      </c>
      <c r="G76" s="57">
        <f t="shared" si="2"/>
        <v>74</v>
      </c>
      <c r="H76" s="22">
        <f t="shared" si="3"/>
        <v>6.4013840830449809E-2</v>
      </c>
    </row>
    <row r="77" spans="1:8" ht="15.75" x14ac:dyDescent="0.25">
      <c r="A77" s="11">
        <v>8722</v>
      </c>
      <c r="B77" s="10" t="s">
        <v>62</v>
      </c>
      <c r="C77" s="37">
        <v>689</v>
      </c>
      <c r="D77" s="37">
        <v>697</v>
      </c>
      <c r="E77" s="37">
        <v>697</v>
      </c>
      <c r="F77" s="37">
        <v>698</v>
      </c>
      <c r="G77" s="56">
        <f t="shared" si="2"/>
        <v>1</v>
      </c>
      <c r="H77" s="21">
        <f t="shared" si="3"/>
        <v>1.4347202295552641E-3</v>
      </c>
    </row>
    <row r="78" spans="1:8" x14ac:dyDescent="0.25">
      <c r="A78" s="2"/>
      <c r="B78" s="1"/>
      <c r="C78" s="35"/>
      <c r="D78" s="35"/>
      <c r="E78" s="35"/>
      <c r="F78" s="35"/>
      <c r="G78" s="61"/>
      <c r="H78" s="18"/>
    </row>
    <row r="79" spans="1:8" ht="16.5" thickBot="1" x14ac:dyDescent="0.3">
      <c r="A79" s="15" t="s">
        <v>63</v>
      </c>
      <c r="B79" s="16"/>
      <c r="C79" s="44">
        <f>C62+C57+C45+C39+C29+C19+C14+C6</f>
        <v>364128</v>
      </c>
      <c r="D79" s="44">
        <f>D62+D57+D45+D39+D29+D19+D14+D6</f>
        <v>368609</v>
      </c>
      <c r="E79" s="44">
        <f>E62+E57+E45+E39+E29+E19+E14+E6</f>
        <v>374737</v>
      </c>
      <c r="F79" s="44">
        <f>F62+F57+F45+F39+F29+F19+F14+F6</f>
        <v>382272</v>
      </c>
      <c r="G79" s="62">
        <f>G62+G57+G45+G39+G29+G19+G14+G6</f>
        <v>6242</v>
      </c>
      <c r="H79" s="19">
        <f>F79/E79-1</f>
        <v>2.0107435347990643E-2</v>
      </c>
    </row>
    <row r="80" spans="1:8" ht="1.5" customHeight="1" thickTop="1" x14ac:dyDescent="0.25">
      <c r="A80" s="2"/>
      <c r="B80" s="1"/>
      <c r="C80" s="35"/>
      <c r="D80" s="35"/>
      <c r="E80" s="17"/>
      <c r="F80" s="17"/>
      <c r="G80" s="2"/>
      <c r="H80" s="17"/>
    </row>
    <row r="81" spans="1:8" ht="18" customHeight="1" x14ac:dyDescent="0.25">
      <c r="A81" s="25" t="s">
        <v>77</v>
      </c>
      <c r="B81" s="1"/>
      <c r="C81" s="35"/>
      <c r="D81" s="35"/>
      <c r="E81" s="17"/>
      <c r="F81" s="17"/>
      <c r="G81" s="2"/>
      <c r="H81" s="17"/>
    </row>
    <row r="82" spans="1:8" x14ac:dyDescent="0.25">
      <c r="A82" s="2"/>
      <c r="B82" s="1"/>
      <c r="C82" s="35"/>
      <c r="D82" s="35"/>
      <c r="E82" s="17"/>
      <c r="F82" s="17"/>
      <c r="G82" s="2"/>
      <c r="H82" s="17"/>
    </row>
    <row r="83" spans="1:8" x14ac:dyDescent="0.25">
      <c r="A83" s="2"/>
      <c r="B83" s="1"/>
      <c r="C83" s="35"/>
      <c r="D83" s="35"/>
      <c r="E83" s="17"/>
      <c r="F83" s="17"/>
      <c r="G83" s="2"/>
      <c r="H83" s="17"/>
    </row>
    <row r="84" spans="1:8" x14ac:dyDescent="0.25">
      <c r="A84" s="2"/>
      <c r="B84" s="1"/>
      <c r="C84" s="35"/>
      <c r="D84" s="35"/>
      <c r="E84" s="17"/>
      <c r="F84" s="17"/>
      <c r="G84" s="2"/>
      <c r="H84" s="17"/>
    </row>
    <row r="85" spans="1:8" x14ac:dyDescent="0.25">
      <c r="A85" s="2"/>
      <c r="B85" s="1"/>
      <c r="C85" s="35"/>
      <c r="D85" s="35"/>
      <c r="E85" s="17"/>
      <c r="F85" s="17"/>
      <c r="G85" s="2"/>
      <c r="H85" s="17"/>
    </row>
    <row r="86" spans="1:8" x14ac:dyDescent="0.25">
      <c r="A86" s="2"/>
      <c r="B86" s="1"/>
      <c r="C86" s="35"/>
      <c r="D86" s="35"/>
      <c r="E86" s="17"/>
      <c r="F86" s="17"/>
      <c r="G86" s="2"/>
      <c r="H86" s="17"/>
    </row>
    <row r="87" spans="1:8" x14ac:dyDescent="0.25">
      <c r="A87" s="2"/>
      <c r="B87" s="1"/>
      <c r="C87" s="35"/>
      <c r="D87" s="35"/>
      <c r="E87" s="17"/>
      <c r="F87" s="17"/>
      <c r="G87" s="2"/>
      <c r="H87" s="17"/>
    </row>
    <row r="88" spans="1:8" x14ac:dyDescent="0.25">
      <c r="A88" s="2"/>
      <c r="B88" s="1"/>
      <c r="C88" s="35"/>
      <c r="D88" s="35"/>
      <c r="E88" s="17"/>
      <c r="F88" s="17"/>
      <c r="G88" s="2"/>
      <c r="H88" s="17"/>
    </row>
    <row r="89" spans="1:8" x14ac:dyDescent="0.25">
      <c r="A89" s="2"/>
      <c r="B89" s="1"/>
      <c r="C89" s="35"/>
      <c r="D89" s="35"/>
      <c r="E89" s="17"/>
      <c r="F89" s="17"/>
      <c r="G89" s="2"/>
      <c r="H89" s="17"/>
    </row>
    <row r="90" spans="1:8" x14ac:dyDescent="0.25">
      <c r="A90" s="2"/>
      <c r="B90" s="1"/>
      <c r="C90" s="35"/>
      <c r="D90" s="35"/>
      <c r="E90" s="17"/>
      <c r="F90" s="17"/>
      <c r="G90" s="2"/>
      <c r="H90" s="17"/>
    </row>
    <row r="91" spans="1:8" x14ac:dyDescent="0.25">
      <c r="A91" s="2"/>
      <c r="B91" s="1"/>
      <c r="C91" s="35"/>
      <c r="D91" s="35"/>
      <c r="E91" s="17"/>
      <c r="F91" s="17"/>
      <c r="G91" s="2"/>
      <c r="H91" s="17"/>
    </row>
    <row r="92" spans="1:8" x14ac:dyDescent="0.25">
      <c r="A92" s="2"/>
      <c r="B92" s="1"/>
      <c r="C92" s="35"/>
      <c r="D92" s="35"/>
      <c r="E92" s="17"/>
      <c r="F92" s="17"/>
      <c r="G92" s="2"/>
      <c r="H92" s="17"/>
    </row>
    <row r="93" spans="1:8" x14ac:dyDescent="0.25">
      <c r="A93" s="2"/>
      <c r="B93" s="1"/>
      <c r="C93" s="35"/>
      <c r="D93" s="35"/>
      <c r="E93" s="17"/>
      <c r="F93" s="17"/>
      <c r="G93" s="2"/>
      <c r="H93" s="17"/>
    </row>
    <row r="94" spans="1:8" x14ac:dyDescent="0.25">
      <c r="A94" s="2"/>
      <c r="B94" s="1"/>
      <c r="C94" s="35"/>
      <c r="D94" s="35"/>
      <c r="E94" s="17"/>
      <c r="F94" s="17"/>
      <c r="G94" s="2"/>
      <c r="H94" s="17"/>
    </row>
    <row r="95" spans="1:8" x14ac:dyDescent="0.25">
      <c r="A95" s="2"/>
      <c r="B95" s="1"/>
      <c r="C95" s="35"/>
      <c r="D95" s="35"/>
      <c r="E95" s="17"/>
      <c r="F95" s="17"/>
      <c r="G95" s="2"/>
      <c r="H95" s="17"/>
    </row>
    <row r="96" spans="1:8" x14ac:dyDescent="0.25">
      <c r="A96" s="2"/>
      <c r="B96" s="1"/>
      <c r="C96" s="35"/>
      <c r="D96" s="35"/>
      <c r="E96" s="17"/>
      <c r="F96" s="17"/>
      <c r="G96" s="2"/>
      <c r="H96" s="17"/>
    </row>
    <row r="97" spans="1:8" x14ac:dyDescent="0.25">
      <c r="A97" s="2"/>
      <c r="B97" s="1"/>
      <c r="C97" s="35"/>
      <c r="D97" s="35"/>
      <c r="E97" s="17"/>
      <c r="F97" s="17"/>
      <c r="G97" s="2"/>
      <c r="H97" s="17"/>
    </row>
    <row r="98" spans="1:8" x14ac:dyDescent="0.25">
      <c r="A98" s="2"/>
      <c r="B98" s="1"/>
      <c r="C98" s="35"/>
      <c r="D98" s="35"/>
      <c r="E98" s="17"/>
      <c r="F98" s="17"/>
      <c r="G98" s="2"/>
      <c r="H98" s="17"/>
    </row>
    <row r="99" spans="1:8" x14ac:dyDescent="0.25">
      <c r="A99" s="2"/>
      <c r="B99" s="1"/>
      <c r="C99" s="35"/>
      <c r="D99" s="35"/>
      <c r="E99" s="17"/>
      <c r="F99" s="17"/>
      <c r="G99" s="2"/>
      <c r="H99" s="17"/>
    </row>
    <row r="100" spans="1:8" x14ac:dyDescent="0.25">
      <c r="A100" s="2"/>
      <c r="B100" s="1"/>
      <c r="C100" s="35"/>
      <c r="D100" s="35"/>
      <c r="E100" s="17"/>
      <c r="F100" s="17"/>
      <c r="G100" s="2"/>
      <c r="H100" s="17"/>
    </row>
    <row r="101" spans="1:8" x14ac:dyDescent="0.25">
      <c r="A101" s="2"/>
      <c r="B101" s="1"/>
      <c r="C101" s="35"/>
      <c r="D101" s="35"/>
      <c r="E101" s="17"/>
      <c r="F101" s="17"/>
      <c r="G101" s="2"/>
      <c r="H101" s="17"/>
    </row>
    <row r="102" spans="1:8" x14ac:dyDescent="0.25">
      <c r="A102" s="2"/>
      <c r="B102" s="1"/>
      <c r="C102" s="35"/>
      <c r="D102" s="35"/>
      <c r="E102" s="17"/>
      <c r="F102" s="17"/>
      <c r="G102" s="2"/>
      <c r="H102" s="17"/>
    </row>
    <row r="103" spans="1:8" x14ac:dyDescent="0.25">
      <c r="A103" s="2"/>
      <c r="B103" s="1"/>
      <c r="C103" s="35"/>
      <c r="D103" s="35"/>
      <c r="E103" s="17"/>
      <c r="F103" s="17"/>
      <c r="G103" s="2"/>
      <c r="H103" s="17"/>
    </row>
    <row r="104" spans="1:8" x14ac:dyDescent="0.25">
      <c r="A104" s="2"/>
      <c r="B104" s="1"/>
      <c r="C104" s="35"/>
      <c r="D104" s="35"/>
      <c r="E104" s="17"/>
      <c r="F104" s="17"/>
      <c r="G104" s="2"/>
      <c r="H104" s="17"/>
    </row>
    <row r="105" spans="1:8" x14ac:dyDescent="0.25">
      <c r="A105" s="2"/>
      <c r="B105" s="1"/>
      <c r="C105" s="35"/>
      <c r="D105" s="35"/>
      <c r="E105" s="17"/>
      <c r="F105" s="17"/>
      <c r="G105" s="2"/>
      <c r="H105" s="17"/>
    </row>
    <row r="106" spans="1:8" x14ac:dyDescent="0.25">
      <c r="A106" s="2"/>
      <c r="B106" s="1"/>
    </row>
    <row r="107" spans="1:8" x14ac:dyDescent="0.25">
      <c r="A107" s="2"/>
      <c r="B107" s="1"/>
    </row>
    <row r="108" spans="1:8" x14ac:dyDescent="0.25">
      <c r="A108" s="2"/>
      <c r="B108" s="1"/>
    </row>
    <row r="109" spans="1:8" x14ac:dyDescent="0.25">
      <c r="A109" s="2"/>
      <c r="B109" s="1"/>
    </row>
    <row r="110" spans="1:8" x14ac:dyDescent="0.25">
      <c r="A110" s="2"/>
      <c r="B110" s="1"/>
    </row>
    <row r="111" spans="1:8" s="45" customFormat="1" x14ac:dyDescent="0.25">
      <c r="A111" s="2"/>
      <c r="B111" s="1"/>
      <c r="E111" s="20"/>
      <c r="F111" s="20"/>
      <c r="G111" s="63"/>
      <c r="H111" s="20"/>
    </row>
    <row r="112" spans="1:8" s="45" customFormat="1" x14ac:dyDescent="0.25">
      <c r="A112" s="2"/>
      <c r="B112" s="1"/>
      <c r="E112" s="20"/>
      <c r="F112" s="20"/>
      <c r="G112" s="63"/>
      <c r="H112" s="20"/>
    </row>
    <row r="113" spans="1:8" s="45" customFormat="1" x14ac:dyDescent="0.25">
      <c r="A113" s="2"/>
      <c r="B113" s="1"/>
      <c r="E113" s="20"/>
      <c r="F113" s="20"/>
      <c r="G113" s="63"/>
      <c r="H113" s="20"/>
    </row>
  </sheetData>
  <conditionalFormatting sqref="H6 G7:H18 G20:H38 G46:H61 G40:H44 G63:H77">
    <cfRule type="cellIs" dxfId="11" priority="7" operator="lessThan">
      <formula>0</formula>
    </cfRule>
  </conditionalFormatting>
  <conditionalFormatting sqref="G79:H79">
    <cfRule type="cellIs" dxfId="10" priority="6" operator="lessThan">
      <formula>0</formula>
    </cfRule>
  </conditionalFormatting>
  <conditionalFormatting sqref="H19">
    <cfRule type="cellIs" dxfId="9" priority="3" operator="lessThan">
      <formula>0</formula>
    </cfRule>
  </conditionalFormatting>
  <conditionalFormatting sqref="H62">
    <cfRule type="cellIs" dxfId="8" priority="2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54" fitToHeight="0"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BEACA-E82B-409D-A5C6-5C1526E93801}">
  <sheetPr>
    <pageSetUpPr fitToPage="1"/>
  </sheetPr>
  <dimension ref="A1:P115"/>
  <sheetViews>
    <sheetView topLeftCell="A28" zoomScale="70" zoomScaleNormal="70" workbookViewId="0">
      <selection activeCell="F60" sqref="F60"/>
    </sheetView>
  </sheetViews>
  <sheetFormatPr defaultRowHeight="15" x14ac:dyDescent="0.25"/>
  <cols>
    <col min="1" max="1" width="20.85546875" bestFit="1" customWidth="1"/>
    <col min="2" max="2" width="45.140625" bestFit="1" customWidth="1"/>
    <col min="3" max="4" width="18.85546875" style="45" customWidth="1"/>
    <col min="5" max="6" width="18.85546875" style="20" customWidth="1"/>
    <col min="7" max="7" width="31.5703125" style="63" bestFit="1" customWidth="1"/>
    <col min="8" max="8" width="10.28515625" style="20" bestFit="1" customWidth="1"/>
    <col min="9" max="9" width="4.85546875" style="26" customWidth="1"/>
    <col min="10" max="10" width="10" style="26" bestFit="1" customWidth="1"/>
    <col min="11" max="11" width="9.140625" style="26"/>
    <col min="14" max="14" width="18.85546875" style="20" customWidth="1"/>
  </cols>
  <sheetData>
    <row r="1" spans="1:14" ht="18.75" x14ac:dyDescent="0.3">
      <c r="A1" s="6" t="s">
        <v>86</v>
      </c>
      <c r="B1" s="7"/>
      <c r="C1" s="35"/>
      <c r="D1" s="35"/>
      <c r="E1" s="17"/>
      <c r="F1" s="17"/>
      <c r="G1" s="2"/>
      <c r="H1" s="17"/>
      <c r="N1" s="17"/>
    </row>
    <row r="2" spans="1:14" x14ac:dyDescent="0.25">
      <c r="A2" s="25" t="s">
        <v>87</v>
      </c>
      <c r="B2" s="7"/>
      <c r="C2" s="35"/>
      <c r="D2" s="35"/>
      <c r="E2" s="17"/>
      <c r="F2" s="17"/>
      <c r="G2" s="2"/>
      <c r="H2" s="17"/>
      <c r="N2" s="17"/>
    </row>
    <row r="3" spans="1:14" x14ac:dyDescent="0.25">
      <c r="A3" s="7"/>
      <c r="B3" s="7"/>
      <c r="C3" s="35"/>
      <c r="D3" s="35"/>
      <c r="E3" s="17"/>
      <c r="F3" s="17"/>
      <c r="G3" s="2"/>
      <c r="H3" s="17"/>
      <c r="N3" s="17"/>
    </row>
    <row r="4" spans="1:14" ht="15.75" x14ac:dyDescent="0.25">
      <c r="A4" s="48" t="s">
        <v>0</v>
      </c>
      <c r="B4" s="49" t="s">
        <v>65</v>
      </c>
      <c r="C4" s="50" t="s">
        <v>72</v>
      </c>
      <c r="D4" s="50" t="s">
        <v>72</v>
      </c>
      <c r="E4" s="50" t="s">
        <v>72</v>
      </c>
      <c r="F4" s="50" t="s">
        <v>72</v>
      </c>
      <c r="G4" s="53" t="s">
        <v>75</v>
      </c>
      <c r="H4" s="51" t="s">
        <v>70</v>
      </c>
      <c r="N4" s="50" t="s">
        <v>72</v>
      </c>
    </row>
    <row r="5" spans="1:14" ht="15.75" x14ac:dyDescent="0.25">
      <c r="A5" s="46"/>
      <c r="B5" s="47"/>
      <c r="C5" s="52" t="s">
        <v>73</v>
      </c>
      <c r="D5" s="52" t="s">
        <v>74</v>
      </c>
      <c r="E5" s="52" t="s">
        <v>76</v>
      </c>
      <c r="F5" s="52" t="s">
        <v>90</v>
      </c>
      <c r="G5" s="54" t="s">
        <v>83</v>
      </c>
      <c r="H5" s="52"/>
      <c r="N5" s="52" t="s">
        <v>82</v>
      </c>
    </row>
    <row r="6" spans="1:14" ht="22.5" customHeight="1" x14ac:dyDescent="0.25">
      <c r="A6" s="3" t="s">
        <v>1</v>
      </c>
      <c r="B6" s="5"/>
      <c r="C6" s="36">
        <v>233027</v>
      </c>
      <c r="D6" s="36">
        <v>236363</v>
      </c>
      <c r="E6" s="36">
        <f>E7+E8+E9+E10+E11+E12+E13</f>
        <v>240810</v>
      </c>
      <c r="F6" s="36">
        <f>F7+F8+F9+F10+F11+F12+F13</f>
        <v>244055</v>
      </c>
      <c r="G6" s="55">
        <f t="shared" ref="G6:G69" si="0">F6-E6</f>
        <v>3245</v>
      </c>
      <c r="H6" s="27">
        <f t="shared" ref="H6:H69" si="1">F6/E6-1</f>
        <v>1.3475354013537721E-2</v>
      </c>
      <c r="K6" s="26" t="s">
        <v>88</v>
      </c>
      <c r="L6" t="s">
        <v>89</v>
      </c>
      <c r="N6" s="36">
        <f>N7+N8+N9+N10+N11+N12+N13</f>
        <v>243353</v>
      </c>
    </row>
    <row r="7" spans="1:14" ht="15.75" x14ac:dyDescent="0.25">
      <c r="A7" s="9" t="s">
        <v>2</v>
      </c>
      <c r="B7" s="10" t="s">
        <v>66</v>
      </c>
      <c r="C7" s="37">
        <v>131146</v>
      </c>
      <c r="D7" s="37">
        <v>133181</v>
      </c>
      <c r="E7" s="37">
        <v>135681</v>
      </c>
      <c r="F7" s="37">
        <v>137549</v>
      </c>
      <c r="G7" s="56">
        <f t="shared" si="0"/>
        <v>1868</v>
      </c>
      <c r="H7" s="21">
        <f t="shared" si="1"/>
        <v>1.3767587208231014E-2</v>
      </c>
      <c r="J7" s="70">
        <f>K7-A7</f>
        <v>0</v>
      </c>
      <c r="K7" s="26">
        <v>0</v>
      </c>
      <c r="L7">
        <v>137549</v>
      </c>
      <c r="N7" s="37">
        <v>137082</v>
      </c>
    </row>
    <row r="8" spans="1:14" ht="15.75" x14ac:dyDescent="0.25">
      <c r="A8" s="2">
        <v>1000</v>
      </c>
      <c r="B8" s="1" t="s">
        <v>67</v>
      </c>
      <c r="C8" s="35">
        <v>37936</v>
      </c>
      <c r="D8" s="35">
        <v>38209</v>
      </c>
      <c r="E8" s="35">
        <v>38987</v>
      </c>
      <c r="F8" s="35">
        <v>39419</v>
      </c>
      <c r="G8" s="57">
        <f t="shared" si="0"/>
        <v>432</v>
      </c>
      <c r="H8" s="22">
        <f t="shared" si="1"/>
        <v>1.1080616615795069E-2</v>
      </c>
      <c r="J8" s="70">
        <f t="shared" ref="J8:J71" si="2">K8-A8</f>
        <v>0</v>
      </c>
      <c r="K8" s="26">
        <v>1000</v>
      </c>
      <c r="L8">
        <v>39419</v>
      </c>
      <c r="N8" s="35">
        <v>39350</v>
      </c>
    </row>
    <row r="9" spans="1:14" ht="15.75" x14ac:dyDescent="0.25">
      <c r="A9" s="11">
        <v>1100</v>
      </c>
      <c r="B9" s="10" t="s">
        <v>3</v>
      </c>
      <c r="C9" s="37">
        <v>4719</v>
      </c>
      <c r="D9" s="37">
        <v>4744</v>
      </c>
      <c r="E9" s="37">
        <v>4728</v>
      </c>
      <c r="F9" s="37">
        <v>4713</v>
      </c>
      <c r="G9" s="56">
        <f t="shared" si="0"/>
        <v>-15</v>
      </c>
      <c r="H9" s="21">
        <f t="shared" si="1"/>
        <v>-3.1725888324872775E-3</v>
      </c>
      <c r="J9" s="70">
        <f t="shared" si="2"/>
        <v>0</v>
      </c>
      <c r="K9" s="26">
        <v>1100</v>
      </c>
      <c r="L9">
        <v>4713</v>
      </c>
      <c r="N9" s="37">
        <v>4704</v>
      </c>
    </row>
    <row r="10" spans="1:14" ht="15.75" x14ac:dyDescent="0.25">
      <c r="A10" s="2">
        <v>1300</v>
      </c>
      <c r="B10" s="1" t="s">
        <v>4</v>
      </c>
      <c r="C10" s="35">
        <v>16924</v>
      </c>
      <c r="D10" s="35">
        <v>17668</v>
      </c>
      <c r="E10" s="35">
        <v>18404</v>
      </c>
      <c r="F10" s="35">
        <v>18669</v>
      </c>
      <c r="G10" s="57">
        <f t="shared" si="0"/>
        <v>265</v>
      </c>
      <c r="H10" s="22">
        <f t="shared" si="1"/>
        <v>1.4399043686155188E-2</v>
      </c>
      <c r="J10" s="70">
        <f t="shared" si="2"/>
        <v>0</v>
      </c>
      <c r="K10" s="26">
        <v>1300</v>
      </c>
      <c r="L10">
        <v>18669</v>
      </c>
      <c r="N10" s="35">
        <v>18600</v>
      </c>
    </row>
    <row r="11" spans="1:14" ht="15.75" x14ac:dyDescent="0.25">
      <c r="A11" s="11">
        <v>1400</v>
      </c>
      <c r="B11" s="10" t="s">
        <v>68</v>
      </c>
      <c r="C11" s="37">
        <v>29986</v>
      </c>
      <c r="D11" s="37">
        <v>29752</v>
      </c>
      <c r="E11" s="37">
        <v>29742</v>
      </c>
      <c r="F11" s="37">
        <v>30189</v>
      </c>
      <c r="G11" s="56">
        <f t="shared" si="0"/>
        <v>447</v>
      </c>
      <c r="H11" s="21">
        <f t="shared" si="1"/>
        <v>1.5029251563445589E-2</v>
      </c>
      <c r="J11" s="70">
        <f t="shared" si="2"/>
        <v>0</v>
      </c>
      <c r="K11" s="26">
        <v>1400</v>
      </c>
      <c r="L11">
        <v>30189</v>
      </c>
      <c r="N11" s="37">
        <v>30116</v>
      </c>
    </row>
    <row r="12" spans="1:14" ht="15.75" x14ac:dyDescent="0.25">
      <c r="A12" s="2">
        <v>1604</v>
      </c>
      <c r="B12" s="1" t="s">
        <v>5</v>
      </c>
      <c r="C12" s="35">
        <v>12069</v>
      </c>
      <c r="D12" s="35">
        <v>12562</v>
      </c>
      <c r="E12" s="35">
        <v>13023</v>
      </c>
      <c r="F12" s="35">
        <v>13242</v>
      </c>
      <c r="G12" s="57">
        <f t="shared" si="0"/>
        <v>219</v>
      </c>
      <c r="H12" s="22">
        <f t="shared" si="1"/>
        <v>1.6816401750748611E-2</v>
      </c>
      <c r="J12" s="70">
        <f t="shared" si="2"/>
        <v>0</v>
      </c>
      <c r="K12" s="26">
        <v>1604</v>
      </c>
      <c r="L12">
        <v>13242</v>
      </c>
      <c r="N12" s="35">
        <v>13235</v>
      </c>
    </row>
    <row r="13" spans="1:14" ht="15.75" x14ac:dyDescent="0.25">
      <c r="A13" s="11">
        <v>1606</v>
      </c>
      <c r="B13" s="10" t="s">
        <v>6</v>
      </c>
      <c r="C13" s="37">
        <v>247</v>
      </c>
      <c r="D13" s="37">
        <v>247</v>
      </c>
      <c r="E13" s="37">
        <v>245</v>
      </c>
      <c r="F13" s="37">
        <v>274</v>
      </c>
      <c r="G13" s="56">
        <f t="shared" si="0"/>
        <v>29</v>
      </c>
      <c r="H13" s="21">
        <f t="shared" si="1"/>
        <v>0.1183673469387756</v>
      </c>
      <c r="J13" s="70">
        <f t="shared" si="2"/>
        <v>0</v>
      </c>
      <c r="K13" s="26">
        <v>1606</v>
      </c>
      <c r="L13">
        <v>274</v>
      </c>
      <c r="N13" s="37">
        <v>266</v>
      </c>
    </row>
    <row r="14" spans="1:14" ht="18.75" customHeight="1" x14ac:dyDescent="0.25">
      <c r="A14" s="3" t="s">
        <v>7</v>
      </c>
      <c r="B14" s="5"/>
      <c r="C14" s="36">
        <v>27825</v>
      </c>
      <c r="D14" s="36">
        <v>28191</v>
      </c>
      <c r="E14" s="36">
        <f>E15+E16+E17+E18</f>
        <v>29052</v>
      </c>
      <c r="F14" s="36">
        <f>F15+F16+F17+F18</f>
        <v>30303</v>
      </c>
      <c r="G14" s="58">
        <f t="shared" si="0"/>
        <v>1251</v>
      </c>
      <c r="H14" s="27">
        <f t="shared" si="1"/>
        <v>4.3060718711276369E-2</v>
      </c>
      <c r="J14" s="70"/>
      <c r="N14" s="36">
        <f>N15+N16+N17+N18</f>
        <v>30160</v>
      </c>
    </row>
    <row r="15" spans="1:14" ht="15.75" x14ac:dyDescent="0.25">
      <c r="A15" s="11">
        <v>2000</v>
      </c>
      <c r="B15" s="10" t="s">
        <v>8</v>
      </c>
      <c r="C15" s="38">
        <v>19423</v>
      </c>
      <c r="D15" s="38">
        <v>19669</v>
      </c>
      <c r="E15" s="38">
        <v>20381</v>
      </c>
      <c r="F15" s="38">
        <v>21417</v>
      </c>
      <c r="G15" s="56">
        <f t="shared" si="0"/>
        <v>1036</v>
      </c>
      <c r="H15" s="21">
        <f t="shared" si="1"/>
        <v>5.0831656935381053E-2</v>
      </c>
      <c r="J15" s="70">
        <f t="shared" si="2"/>
        <v>0</v>
      </c>
      <c r="K15" s="26">
        <v>2000</v>
      </c>
      <c r="L15">
        <v>21417</v>
      </c>
      <c r="N15" s="38">
        <v>21306</v>
      </c>
    </row>
    <row r="16" spans="1:14" ht="15.75" x14ac:dyDescent="0.25">
      <c r="A16" s="2">
        <v>2300</v>
      </c>
      <c r="B16" s="1" t="s">
        <v>9</v>
      </c>
      <c r="C16" s="39">
        <v>3508</v>
      </c>
      <c r="D16" s="39">
        <v>3548</v>
      </c>
      <c r="E16" s="39">
        <v>3589</v>
      </c>
      <c r="F16" s="39">
        <v>3640</v>
      </c>
      <c r="G16" s="57">
        <f t="shared" si="0"/>
        <v>51</v>
      </c>
      <c r="H16" s="22">
        <f t="shared" si="1"/>
        <v>1.4210086375034736E-2</v>
      </c>
      <c r="J16" s="70">
        <f t="shared" si="2"/>
        <v>0</v>
      </c>
      <c r="K16" s="26">
        <v>2300</v>
      </c>
      <c r="L16">
        <v>3640</v>
      </c>
      <c r="N16" s="39">
        <v>3632</v>
      </c>
    </row>
    <row r="17" spans="1:14" ht="15.75" x14ac:dyDescent="0.25">
      <c r="A17" s="11">
        <v>2506</v>
      </c>
      <c r="B17" s="10" t="s">
        <v>10</v>
      </c>
      <c r="C17" s="38">
        <v>1308</v>
      </c>
      <c r="D17" s="38">
        <v>1325</v>
      </c>
      <c r="E17" s="38">
        <v>1338</v>
      </c>
      <c r="F17" s="38">
        <v>1400</v>
      </c>
      <c r="G17" s="56">
        <f t="shared" si="0"/>
        <v>62</v>
      </c>
      <c r="H17" s="21">
        <f t="shared" si="1"/>
        <v>4.6337817638266054E-2</v>
      </c>
      <c r="J17" s="70">
        <f t="shared" si="2"/>
        <v>0</v>
      </c>
      <c r="K17" s="26">
        <v>2506</v>
      </c>
      <c r="L17">
        <v>1400</v>
      </c>
      <c r="N17" s="38">
        <v>1391</v>
      </c>
    </row>
    <row r="18" spans="1:14" ht="15.75" x14ac:dyDescent="0.25">
      <c r="A18" s="2">
        <v>2510</v>
      </c>
      <c r="B18" s="1" t="s">
        <v>64</v>
      </c>
      <c r="C18" s="39">
        <v>3586</v>
      </c>
      <c r="D18" s="39">
        <v>3649</v>
      </c>
      <c r="E18" s="39">
        <v>3744</v>
      </c>
      <c r="F18" s="39">
        <v>3846</v>
      </c>
      <c r="G18" s="57">
        <f t="shared" si="0"/>
        <v>102</v>
      </c>
      <c r="H18" s="22">
        <f t="shared" si="1"/>
        <v>2.7243589743589647E-2</v>
      </c>
      <c r="J18" s="70">
        <f t="shared" si="2"/>
        <v>0</v>
      </c>
      <c r="K18" s="26">
        <v>2510</v>
      </c>
      <c r="L18">
        <v>3846</v>
      </c>
      <c r="N18" s="39">
        <v>3831</v>
      </c>
    </row>
    <row r="19" spans="1:14" ht="19.5" customHeight="1" x14ac:dyDescent="0.25">
      <c r="A19" s="8" t="s">
        <v>11</v>
      </c>
      <c r="B19" s="12"/>
      <c r="C19" s="40">
        <v>16666</v>
      </c>
      <c r="D19" s="40">
        <v>16705</v>
      </c>
      <c r="E19" s="40">
        <f>SUM(E20:E28)</f>
        <v>15735</v>
      </c>
      <c r="F19" s="40">
        <f>SUM(F20:F28)</f>
        <v>17296</v>
      </c>
      <c r="G19" s="67">
        <f>SUM(G20:G28)</f>
        <v>268</v>
      </c>
      <c r="H19" s="68">
        <v>5.613676958407865E-3</v>
      </c>
      <c r="J19" s="70"/>
      <c r="N19" s="40">
        <f>SUM(N20:N28)</f>
        <v>17192</v>
      </c>
    </row>
    <row r="20" spans="1:14" ht="15.75" x14ac:dyDescent="0.25">
      <c r="A20" s="2">
        <v>3000</v>
      </c>
      <c r="B20" s="1" t="s">
        <v>12</v>
      </c>
      <c r="C20" s="35">
        <v>7533</v>
      </c>
      <c r="D20" s="35">
        <v>7665</v>
      </c>
      <c r="E20" s="35">
        <v>7838</v>
      </c>
      <c r="F20" s="39">
        <v>7907</v>
      </c>
      <c r="G20" s="57">
        <f t="shared" si="0"/>
        <v>69</v>
      </c>
      <c r="H20" s="22">
        <f t="shared" si="1"/>
        <v>8.803266139321364E-3</v>
      </c>
      <c r="J20" s="70">
        <f t="shared" si="2"/>
        <v>0</v>
      </c>
      <c r="K20" s="26">
        <v>3000</v>
      </c>
      <c r="L20">
        <v>7907</v>
      </c>
      <c r="N20" s="39">
        <v>7882</v>
      </c>
    </row>
    <row r="21" spans="1:14" ht="15.75" x14ac:dyDescent="0.25">
      <c r="A21" s="11">
        <v>3506</v>
      </c>
      <c r="B21" s="10" t="s">
        <v>13</v>
      </c>
      <c r="C21" s="37">
        <v>65</v>
      </c>
      <c r="D21" s="37">
        <v>65</v>
      </c>
      <c r="E21" s="37">
        <v>60</v>
      </c>
      <c r="F21" s="38">
        <v>60</v>
      </c>
      <c r="G21" s="56">
        <f t="shared" si="0"/>
        <v>0</v>
      </c>
      <c r="H21" s="21">
        <f t="shared" si="1"/>
        <v>0</v>
      </c>
      <c r="J21" s="70">
        <f t="shared" si="2"/>
        <v>0</v>
      </c>
      <c r="K21" s="26">
        <v>3506</v>
      </c>
      <c r="L21">
        <v>60</v>
      </c>
      <c r="N21" s="38">
        <v>69</v>
      </c>
    </row>
    <row r="22" spans="1:14" ht="15.75" x14ac:dyDescent="0.25">
      <c r="A22" s="2">
        <v>3511</v>
      </c>
      <c r="B22" s="1" t="s">
        <v>14</v>
      </c>
      <c r="C22" s="35">
        <v>625</v>
      </c>
      <c r="D22" s="35">
        <v>644</v>
      </c>
      <c r="E22" s="35">
        <v>687</v>
      </c>
      <c r="F22" s="39">
        <v>735</v>
      </c>
      <c r="G22" s="57">
        <f t="shared" si="0"/>
        <v>48</v>
      </c>
      <c r="H22" s="22">
        <f t="shared" si="1"/>
        <v>6.9868995633187714E-2</v>
      </c>
      <c r="J22" s="70">
        <f t="shared" si="2"/>
        <v>0</v>
      </c>
      <c r="K22" s="26">
        <v>3511</v>
      </c>
      <c r="L22">
        <v>735</v>
      </c>
      <c r="N22" s="39">
        <v>732</v>
      </c>
    </row>
    <row r="23" spans="1:14" ht="15.75" x14ac:dyDescent="0.25">
      <c r="A23" s="11">
        <v>3609</v>
      </c>
      <c r="B23" s="10" t="s">
        <v>15</v>
      </c>
      <c r="C23" s="37">
        <v>3855</v>
      </c>
      <c r="D23" s="37">
        <v>3765</v>
      </c>
      <c r="E23" s="37">
        <v>3875</v>
      </c>
      <c r="F23" s="38">
        <v>4025</v>
      </c>
      <c r="G23" s="56">
        <f t="shared" si="0"/>
        <v>150</v>
      </c>
      <c r="H23" s="21">
        <f t="shared" si="1"/>
        <v>3.8709677419354938E-2</v>
      </c>
      <c r="J23" s="70">
        <f t="shared" si="2"/>
        <v>0</v>
      </c>
      <c r="K23" s="26">
        <v>3609</v>
      </c>
      <c r="L23">
        <v>4025</v>
      </c>
      <c r="N23" s="38">
        <v>3924</v>
      </c>
    </row>
    <row r="24" spans="1:14" ht="15.75" x14ac:dyDescent="0.25">
      <c r="A24" s="2">
        <v>3709</v>
      </c>
      <c r="B24" s="1" t="s">
        <v>16</v>
      </c>
      <c r="C24" s="35">
        <v>877</v>
      </c>
      <c r="D24" s="35">
        <v>870</v>
      </c>
      <c r="E24" s="35">
        <v>839</v>
      </c>
      <c r="F24" s="39">
        <v>845</v>
      </c>
      <c r="G24" s="57">
        <f t="shared" si="0"/>
        <v>6</v>
      </c>
      <c r="H24" s="22">
        <f t="shared" si="1"/>
        <v>7.151370679380209E-3</v>
      </c>
      <c r="J24" s="70">
        <f t="shared" si="2"/>
        <v>0</v>
      </c>
      <c r="K24" s="26">
        <v>3709</v>
      </c>
      <c r="L24">
        <v>845</v>
      </c>
      <c r="N24" s="39">
        <v>841</v>
      </c>
    </row>
    <row r="25" spans="1:14" ht="15.75" x14ac:dyDescent="0.25">
      <c r="A25" s="2">
        <v>3713</v>
      </c>
      <c r="B25" s="1" t="s">
        <v>17</v>
      </c>
      <c r="C25" s="35">
        <v>124</v>
      </c>
      <c r="D25" s="35">
        <v>120</v>
      </c>
      <c r="E25" s="35">
        <v>103</v>
      </c>
      <c r="F25" s="39">
        <v>105</v>
      </c>
      <c r="G25" s="57">
        <f t="shared" si="0"/>
        <v>2</v>
      </c>
      <c r="H25" s="22">
        <f t="shared" si="1"/>
        <v>1.9417475728155331E-2</v>
      </c>
      <c r="J25" s="70">
        <f t="shared" si="2"/>
        <v>0</v>
      </c>
      <c r="K25" s="26">
        <v>3713</v>
      </c>
      <c r="L25">
        <v>105</v>
      </c>
      <c r="N25" s="38">
        <v>1297</v>
      </c>
    </row>
    <row r="26" spans="1:14" ht="15.75" x14ac:dyDescent="0.25">
      <c r="A26" s="11">
        <v>3714</v>
      </c>
      <c r="B26" s="10" t="s">
        <v>18</v>
      </c>
      <c r="C26" s="37">
        <v>1677</v>
      </c>
      <c r="D26" s="37">
        <v>1688</v>
      </c>
      <c r="E26" s="37">
        <v>1670</v>
      </c>
      <c r="F26" s="38">
        <v>1654</v>
      </c>
      <c r="G26" s="56">
        <f t="shared" si="0"/>
        <v>-16</v>
      </c>
      <c r="H26" s="21">
        <f t="shared" si="1"/>
        <v>-9.5808383233533245E-3</v>
      </c>
      <c r="J26" s="70">
        <f t="shared" si="2"/>
        <v>0</v>
      </c>
      <c r="K26" s="26">
        <v>3714</v>
      </c>
      <c r="L26">
        <v>1654</v>
      </c>
      <c r="N26" s="39">
        <v>107</v>
      </c>
    </row>
    <row r="27" spans="1:14" ht="15.75" x14ac:dyDescent="0.25">
      <c r="A27" s="11">
        <v>3716</v>
      </c>
      <c r="B27" s="10" t="s">
        <v>91</v>
      </c>
      <c r="C27" s="37">
        <v>1276</v>
      </c>
      <c r="D27" s="37">
        <v>1262</v>
      </c>
      <c r="E27" s="37" t="s">
        <v>84</v>
      </c>
      <c r="F27" s="38">
        <v>1300</v>
      </c>
      <c r="G27" s="56">
        <f>F27-E27</f>
        <v>7</v>
      </c>
      <c r="H27" s="21">
        <f>F27/E27-1</f>
        <v>5.4137664346480818E-3</v>
      </c>
      <c r="J27" s="70">
        <f t="shared" si="2"/>
        <v>0</v>
      </c>
      <c r="K27" s="26">
        <v>3716</v>
      </c>
      <c r="L27">
        <v>1300</v>
      </c>
      <c r="N27" s="38">
        <v>1677</v>
      </c>
    </row>
    <row r="28" spans="1:14" ht="15.75" x14ac:dyDescent="0.25">
      <c r="A28" s="2">
        <v>3811</v>
      </c>
      <c r="B28" s="1" t="s">
        <v>19</v>
      </c>
      <c r="C28" s="35">
        <v>634</v>
      </c>
      <c r="D28" s="35">
        <v>626</v>
      </c>
      <c r="E28" s="35">
        <v>663</v>
      </c>
      <c r="F28" s="39">
        <v>665</v>
      </c>
      <c r="G28" s="57">
        <f t="shared" si="0"/>
        <v>2</v>
      </c>
      <c r="H28" s="22">
        <f t="shared" si="1"/>
        <v>3.0165912518853588E-3</v>
      </c>
      <c r="J28" s="70">
        <f t="shared" si="2"/>
        <v>0</v>
      </c>
      <c r="K28" s="26">
        <v>3811</v>
      </c>
      <c r="L28">
        <v>665</v>
      </c>
      <c r="N28" s="39">
        <v>663</v>
      </c>
    </row>
    <row r="29" spans="1:14" ht="21" customHeight="1" x14ac:dyDescent="0.25">
      <c r="A29" s="3" t="s">
        <v>20</v>
      </c>
      <c r="B29" s="4"/>
      <c r="C29" s="36">
        <v>7118</v>
      </c>
      <c r="D29" s="36">
        <v>7099</v>
      </c>
      <c r="E29" s="36">
        <f>E30+E31+E32+E33+E34+E35+E36+E37+E38</f>
        <v>7204</v>
      </c>
      <c r="F29" s="36">
        <f>F30+F31+F32+F33+F34+F35+F36+F37+F38</f>
        <v>7268</v>
      </c>
      <c r="G29" s="58">
        <f t="shared" si="0"/>
        <v>64</v>
      </c>
      <c r="H29" s="27">
        <f t="shared" si="1"/>
        <v>8.8839533592448561E-3</v>
      </c>
      <c r="J29" s="70"/>
      <c r="N29" s="36">
        <f>N30+N31+N32+N33+N34+N35+N36+N37+N38</f>
        <v>7249</v>
      </c>
    </row>
    <row r="30" spans="1:14" ht="15.75" x14ac:dyDescent="0.25">
      <c r="A30" s="11">
        <v>4100</v>
      </c>
      <c r="B30" s="10" t="s">
        <v>21</v>
      </c>
      <c r="C30" s="37">
        <v>959</v>
      </c>
      <c r="D30" s="37">
        <v>952</v>
      </c>
      <c r="E30" s="37">
        <v>955</v>
      </c>
      <c r="F30" s="37">
        <v>956</v>
      </c>
      <c r="G30" s="56">
        <f t="shared" si="0"/>
        <v>1</v>
      </c>
      <c r="H30" s="21">
        <f t="shared" si="1"/>
        <v>1.0471204188482464E-3</v>
      </c>
      <c r="J30" s="70">
        <f t="shared" si="2"/>
        <v>0</v>
      </c>
      <c r="K30" s="66">
        <v>4100</v>
      </c>
      <c r="L30">
        <v>956</v>
      </c>
      <c r="N30" s="37">
        <v>964</v>
      </c>
    </row>
    <row r="31" spans="1:14" ht="15.75" x14ac:dyDescent="0.25">
      <c r="A31" s="2">
        <v>4200</v>
      </c>
      <c r="B31" s="1" t="s">
        <v>22</v>
      </c>
      <c r="C31" s="35">
        <v>3810</v>
      </c>
      <c r="D31" s="35">
        <v>3790</v>
      </c>
      <c r="E31" s="35">
        <v>3841</v>
      </c>
      <c r="F31" s="35">
        <v>3834</v>
      </c>
      <c r="G31" s="57">
        <f t="shared" si="0"/>
        <v>-7</v>
      </c>
      <c r="H31" s="22">
        <f t="shared" si="1"/>
        <v>-1.8224420723770285E-3</v>
      </c>
      <c r="J31" s="70">
        <f t="shared" si="2"/>
        <v>0</v>
      </c>
      <c r="K31" s="26">
        <v>4200</v>
      </c>
      <c r="L31">
        <v>3834</v>
      </c>
      <c r="N31" s="35">
        <v>3829</v>
      </c>
    </row>
    <row r="32" spans="1:14" ht="15.75" x14ac:dyDescent="0.25">
      <c r="A32" s="11">
        <v>4502</v>
      </c>
      <c r="B32" s="10" t="s">
        <v>23</v>
      </c>
      <c r="C32" s="37">
        <v>262</v>
      </c>
      <c r="D32" s="37">
        <v>236</v>
      </c>
      <c r="E32" s="37">
        <v>234</v>
      </c>
      <c r="F32" s="37">
        <v>238</v>
      </c>
      <c r="G32" s="56">
        <f t="shared" si="0"/>
        <v>4</v>
      </c>
      <c r="H32" s="21">
        <f t="shared" si="1"/>
        <v>1.7094017094017033E-2</v>
      </c>
      <c r="J32" s="70">
        <f t="shared" si="2"/>
        <v>0</v>
      </c>
      <c r="K32" s="26">
        <v>4502</v>
      </c>
      <c r="L32">
        <v>238</v>
      </c>
      <c r="N32" s="37">
        <v>235</v>
      </c>
    </row>
    <row r="33" spans="1:14" ht="15.75" x14ac:dyDescent="0.25">
      <c r="A33" s="2">
        <v>4604</v>
      </c>
      <c r="B33" s="1" t="s">
        <v>24</v>
      </c>
      <c r="C33" s="35">
        <v>252</v>
      </c>
      <c r="D33" s="35">
        <v>269</v>
      </c>
      <c r="E33" s="35">
        <v>255</v>
      </c>
      <c r="F33" s="35">
        <v>267</v>
      </c>
      <c r="G33" s="57">
        <f t="shared" si="0"/>
        <v>12</v>
      </c>
      <c r="H33" s="22">
        <f t="shared" si="1"/>
        <v>4.705882352941182E-2</v>
      </c>
      <c r="J33" s="70">
        <f t="shared" si="2"/>
        <v>0</v>
      </c>
      <c r="K33" s="26">
        <v>4604</v>
      </c>
      <c r="L33">
        <v>267</v>
      </c>
      <c r="N33" s="35">
        <v>266</v>
      </c>
    </row>
    <row r="34" spans="1:14" ht="15.75" x14ac:dyDescent="0.25">
      <c r="A34" s="11">
        <v>4607</v>
      </c>
      <c r="B34" s="10" t="s">
        <v>25</v>
      </c>
      <c r="C34" s="37">
        <v>1020</v>
      </c>
      <c r="D34" s="37">
        <v>1065</v>
      </c>
      <c r="E34" s="37">
        <v>1131</v>
      </c>
      <c r="F34" s="37">
        <v>1168</v>
      </c>
      <c r="G34" s="56">
        <f t="shared" si="0"/>
        <v>37</v>
      </c>
      <c r="H34" s="21">
        <f t="shared" si="1"/>
        <v>3.2714412024756889E-2</v>
      </c>
      <c r="J34" s="70">
        <f t="shared" si="2"/>
        <v>0</v>
      </c>
      <c r="K34" s="26">
        <v>4607</v>
      </c>
      <c r="L34">
        <v>1168</v>
      </c>
      <c r="N34" s="37">
        <v>1159</v>
      </c>
    </row>
    <row r="35" spans="1:14" ht="15.75" x14ac:dyDescent="0.25">
      <c r="A35" s="2">
        <v>4803</v>
      </c>
      <c r="B35" s="1" t="s">
        <v>26</v>
      </c>
      <c r="C35" s="35">
        <v>209</v>
      </c>
      <c r="D35" s="35">
        <v>202</v>
      </c>
      <c r="E35" s="35">
        <v>213</v>
      </c>
      <c r="F35" s="35">
        <v>228</v>
      </c>
      <c r="G35" s="57">
        <f t="shared" si="0"/>
        <v>15</v>
      </c>
      <c r="H35" s="22">
        <f t="shared" si="1"/>
        <v>7.0422535211267512E-2</v>
      </c>
      <c r="J35" s="70">
        <f t="shared" si="2"/>
        <v>0</v>
      </c>
      <c r="K35" s="26">
        <v>4803</v>
      </c>
      <c r="L35">
        <v>228</v>
      </c>
      <c r="N35" s="35">
        <v>224</v>
      </c>
    </row>
    <row r="36" spans="1:14" ht="15.75" x14ac:dyDescent="0.25">
      <c r="A36" s="11">
        <v>4901</v>
      </c>
      <c r="B36" s="10" t="s">
        <v>27</v>
      </c>
      <c r="C36" s="37">
        <v>43</v>
      </c>
      <c r="D36" s="37">
        <v>40</v>
      </c>
      <c r="E36" s="37">
        <v>41</v>
      </c>
      <c r="F36" s="37">
        <v>45</v>
      </c>
      <c r="G36" s="56">
        <f t="shared" si="0"/>
        <v>4</v>
      </c>
      <c r="H36" s="21">
        <f t="shared" si="1"/>
        <v>9.7560975609756184E-2</v>
      </c>
      <c r="J36" s="70">
        <f t="shared" si="2"/>
        <v>0</v>
      </c>
      <c r="K36" s="26">
        <v>4901</v>
      </c>
      <c r="L36">
        <v>45</v>
      </c>
      <c r="N36" s="37">
        <v>41</v>
      </c>
    </row>
    <row r="37" spans="1:14" ht="15.75" x14ac:dyDescent="0.25">
      <c r="A37" s="2">
        <v>4902</v>
      </c>
      <c r="B37" s="1" t="s">
        <v>28</v>
      </c>
      <c r="C37" s="35">
        <v>109</v>
      </c>
      <c r="D37" s="35">
        <v>110</v>
      </c>
      <c r="E37" s="35">
        <v>108</v>
      </c>
      <c r="F37" s="35">
        <v>105</v>
      </c>
      <c r="G37" s="57">
        <f t="shared" si="0"/>
        <v>-3</v>
      </c>
      <c r="H37" s="22">
        <f t="shared" si="1"/>
        <v>-2.777777777777779E-2</v>
      </c>
      <c r="J37" s="70">
        <f t="shared" si="2"/>
        <v>0</v>
      </c>
      <c r="K37" s="26">
        <v>4902</v>
      </c>
      <c r="L37">
        <v>105</v>
      </c>
      <c r="N37" s="35">
        <v>107</v>
      </c>
    </row>
    <row r="38" spans="1:14" ht="15.75" x14ac:dyDescent="0.25">
      <c r="A38" s="11">
        <v>4911</v>
      </c>
      <c r="B38" s="10" t="s">
        <v>29</v>
      </c>
      <c r="C38" s="37">
        <v>454</v>
      </c>
      <c r="D38" s="37">
        <v>435</v>
      </c>
      <c r="E38" s="37">
        <v>426</v>
      </c>
      <c r="F38" s="37">
        <v>427</v>
      </c>
      <c r="G38" s="56">
        <f t="shared" si="0"/>
        <v>1</v>
      </c>
      <c r="H38" s="21">
        <f t="shared" si="1"/>
        <v>2.3474178403755097E-3</v>
      </c>
      <c r="J38" s="70">
        <f t="shared" si="2"/>
        <v>0</v>
      </c>
      <c r="K38" s="26">
        <v>4911</v>
      </c>
      <c r="L38">
        <v>427</v>
      </c>
      <c r="N38" s="37">
        <v>424</v>
      </c>
    </row>
    <row r="39" spans="1:14" ht="21.75" customHeight="1" x14ac:dyDescent="0.25">
      <c r="A39" s="3" t="s">
        <v>30</v>
      </c>
      <c r="B39" s="4"/>
      <c r="C39" s="36">
        <f>C40+C43+C41+C42+C44</f>
        <v>7327</v>
      </c>
      <c r="D39" s="36">
        <f>D40+D43+D41+D42+D44</f>
        <v>7412</v>
      </c>
      <c r="E39" s="36">
        <f>E40+E43+E41+E42+E44</f>
        <v>7424</v>
      </c>
      <c r="F39" s="36">
        <f>F40+F43+F41+F42+F44</f>
        <v>7419</v>
      </c>
      <c r="G39" s="65">
        <f>G40+G43+G41+G42+G44</f>
        <v>-5</v>
      </c>
      <c r="H39" s="64">
        <f>F39/E39-1</f>
        <v>-6.7349137931038694E-4</v>
      </c>
      <c r="J39" s="70"/>
      <c r="N39" s="36">
        <f>N40+N41+N42+N43+N44</f>
        <v>7394</v>
      </c>
    </row>
    <row r="40" spans="1:14" ht="15.75" x14ac:dyDescent="0.25">
      <c r="A40" s="2">
        <v>5508</v>
      </c>
      <c r="B40" s="1" t="s">
        <v>31</v>
      </c>
      <c r="C40" s="35">
        <v>1210</v>
      </c>
      <c r="D40" s="35">
        <v>1219</v>
      </c>
      <c r="E40" s="35">
        <v>1230</v>
      </c>
      <c r="F40" s="35">
        <v>1263</v>
      </c>
      <c r="G40" s="57">
        <f t="shared" si="0"/>
        <v>33</v>
      </c>
      <c r="H40" s="22">
        <f t="shared" si="1"/>
        <v>2.6829268292682951E-2</v>
      </c>
      <c r="J40" s="70">
        <f t="shared" si="2"/>
        <v>0</v>
      </c>
      <c r="K40" s="26">
        <v>5508</v>
      </c>
      <c r="L40">
        <v>1263</v>
      </c>
      <c r="N40" s="35">
        <v>1238</v>
      </c>
    </row>
    <row r="41" spans="1:14" ht="15.75" x14ac:dyDescent="0.25">
      <c r="A41" s="2">
        <v>5609</v>
      </c>
      <c r="B41" s="1" t="s">
        <v>32</v>
      </c>
      <c r="C41" s="35">
        <v>473</v>
      </c>
      <c r="D41" s="35">
        <v>475</v>
      </c>
      <c r="E41" s="35">
        <v>484</v>
      </c>
      <c r="F41" s="35">
        <v>475</v>
      </c>
      <c r="G41" s="57">
        <f>F41-E41</f>
        <v>-9</v>
      </c>
      <c r="H41" s="22">
        <f>F41/E41-1</f>
        <v>-1.8595041322314043E-2</v>
      </c>
      <c r="J41" s="70">
        <f t="shared" si="2"/>
        <v>0</v>
      </c>
      <c r="K41" s="26">
        <v>5609</v>
      </c>
      <c r="L41">
        <v>475</v>
      </c>
      <c r="N41" s="37">
        <v>1303</v>
      </c>
    </row>
    <row r="42" spans="1:14" ht="15.75" x14ac:dyDescent="0.25">
      <c r="A42" s="11">
        <v>5611</v>
      </c>
      <c r="B42" s="10" t="s">
        <v>33</v>
      </c>
      <c r="C42" s="37">
        <v>90</v>
      </c>
      <c r="D42" s="37">
        <v>92</v>
      </c>
      <c r="E42" s="37">
        <v>90</v>
      </c>
      <c r="F42" s="37">
        <v>90</v>
      </c>
      <c r="G42" s="56">
        <f>F42-E42</f>
        <v>0</v>
      </c>
      <c r="H42" s="21">
        <f>F42/E42-1</f>
        <v>0</v>
      </c>
      <c r="J42" s="70">
        <f t="shared" si="2"/>
        <v>0</v>
      </c>
      <c r="K42" s="26">
        <v>5611</v>
      </c>
      <c r="L42">
        <v>90</v>
      </c>
      <c r="N42" s="35">
        <v>473</v>
      </c>
    </row>
    <row r="43" spans="1:14" ht="15.75" x14ac:dyDescent="0.25">
      <c r="A43" s="11">
        <v>5613</v>
      </c>
      <c r="B43" s="10" t="s">
        <v>92</v>
      </c>
      <c r="C43" s="37">
        <v>1312</v>
      </c>
      <c r="D43" s="37">
        <v>1326</v>
      </c>
      <c r="E43" s="37">
        <v>1314</v>
      </c>
      <c r="F43" s="37">
        <v>1298</v>
      </c>
      <c r="G43" s="56">
        <f t="shared" si="0"/>
        <v>-16</v>
      </c>
      <c r="H43" s="21">
        <f t="shared" si="1"/>
        <v>-1.2176560121765601E-2</v>
      </c>
      <c r="J43" s="70">
        <f t="shared" si="2"/>
        <v>0</v>
      </c>
      <c r="K43" s="26">
        <v>5613</v>
      </c>
      <c r="L43">
        <v>1298</v>
      </c>
      <c r="N43" s="37">
        <v>88</v>
      </c>
    </row>
    <row r="44" spans="1:14" ht="15.75" x14ac:dyDescent="0.25">
      <c r="A44" s="2">
        <v>5716</v>
      </c>
      <c r="B44" s="1" t="s">
        <v>93</v>
      </c>
      <c r="C44" s="35">
        <v>4242</v>
      </c>
      <c r="D44" s="35">
        <v>4300</v>
      </c>
      <c r="E44" s="35">
        <v>4306</v>
      </c>
      <c r="F44" s="35">
        <v>4293</v>
      </c>
      <c r="G44" s="57">
        <f t="shared" si="0"/>
        <v>-13</v>
      </c>
      <c r="H44" s="22">
        <f t="shared" si="1"/>
        <v>-3.0190431955411379E-3</v>
      </c>
      <c r="J44" s="70">
        <f t="shared" si="2"/>
        <v>0</v>
      </c>
      <c r="K44" s="26">
        <v>5716</v>
      </c>
      <c r="L44">
        <v>4293</v>
      </c>
      <c r="N44" s="35">
        <v>4292</v>
      </c>
    </row>
    <row r="45" spans="1:14" ht="24" customHeight="1" x14ac:dyDescent="0.25">
      <c r="A45" s="3" t="s">
        <v>34</v>
      </c>
      <c r="B45" s="4"/>
      <c r="C45" s="36">
        <v>30596</v>
      </c>
      <c r="D45" s="36">
        <v>30632</v>
      </c>
      <c r="E45" s="36">
        <f>E46+E47+E48+E49+E50+E51+E52+E53+E54+E55+E56</f>
        <v>31118</v>
      </c>
      <c r="F45" s="36">
        <f>F46+F47+F48+F49+F50+F51+F52+F53+F54+F55+F56</f>
        <v>31534</v>
      </c>
      <c r="G45" s="55">
        <f>G46+G47+G48+G49+G50+G51+G52+G53+G54+G55+G56</f>
        <v>416</v>
      </c>
      <c r="H45" s="29">
        <f>F45/E45-1</f>
        <v>1.3368468410566159E-2</v>
      </c>
      <c r="J45" s="70"/>
      <c r="N45" s="36">
        <f>N46+N47+N48+N49+N50+N51+N52+N53+N54+N55+N56</f>
        <v>31444</v>
      </c>
    </row>
    <row r="46" spans="1:14" ht="15.75" x14ac:dyDescent="0.25">
      <c r="A46" s="11">
        <v>6000</v>
      </c>
      <c r="B46" s="10" t="s">
        <v>69</v>
      </c>
      <c r="C46" s="37">
        <v>19024</v>
      </c>
      <c r="D46" s="37">
        <v>19217</v>
      </c>
      <c r="E46" s="37">
        <v>19583</v>
      </c>
      <c r="F46" s="37">
        <v>19724</v>
      </c>
      <c r="G46" s="56">
        <f>F46-E46</f>
        <v>141</v>
      </c>
      <c r="H46" s="21">
        <f t="shared" si="1"/>
        <v>7.2001225552775772E-3</v>
      </c>
      <c r="J46" s="70">
        <f t="shared" si="2"/>
        <v>0</v>
      </c>
      <c r="K46" s="26">
        <v>6000</v>
      </c>
      <c r="L46">
        <v>19724</v>
      </c>
      <c r="N46" s="37">
        <v>19711</v>
      </c>
    </row>
    <row r="47" spans="1:14" ht="15.75" x14ac:dyDescent="0.25">
      <c r="A47" s="2">
        <v>6100</v>
      </c>
      <c r="B47" s="1" t="s">
        <v>35</v>
      </c>
      <c r="C47" s="35">
        <v>3111</v>
      </c>
      <c r="D47" s="35">
        <v>3034</v>
      </c>
      <c r="E47" s="35">
        <v>3038</v>
      </c>
      <c r="F47" s="35">
        <v>3132</v>
      </c>
      <c r="G47" s="57">
        <f t="shared" si="0"/>
        <v>94</v>
      </c>
      <c r="H47" s="22">
        <f t="shared" si="1"/>
        <v>3.094140882159313E-2</v>
      </c>
      <c r="J47" s="70">
        <f t="shared" si="2"/>
        <v>0</v>
      </c>
      <c r="K47" s="26">
        <v>6100</v>
      </c>
      <c r="L47">
        <v>3132</v>
      </c>
      <c r="N47" s="35">
        <v>3109</v>
      </c>
    </row>
    <row r="48" spans="1:14" ht="15.75" x14ac:dyDescent="0.25">
      <c r="A48" s="11">
        <v>6250</v>
      </c>
      <c r="B48" s="10" t="s">
        <v>36</v>
      </c>
      <c r="C48" s="37">
        <v>2007</v>
      </c>
      <c r="D48" s="37">
        <v>1987</v>
      </c>
      <c r="E48" s="37">
        <v>1971</v>
      </c>
      <c r="F48" s="37">
        <v>1977</v>
      </c>
      <c r="G48" s="56">
        <f t="shared" si="0"/>
        <v>6</v>
      </c>
      <c r="H48" s="21">
        <f t="shared" si="1"/>
        <v>3.0441400304415112E-3</v>
      </c>
      <c r="J48" s="70">
        <f t="shared" si="2"/>
        <v>0</v>
      </c>
      <c r="K48" s="26">
        <v>6250</v>
      </c>
      <c r="L48">
        <v>1977</v>
      </c>
      <c r="N48" s="37">
        <v>1972</v>
      </c>
    </row>
    <row r="49" spans="1:16" ht="15.75" x14ac:dyDescent="0.25">
      <c r="A49" s="2">
        <v>6400</v>
      </c>
      <c r="B49" s="1" t="s">
        <v>37</v>
      </c>
      <c r="C49" s="35">
        <v>1902</v>
      </c>
      <c r="D49" s="35">
        <v>1861</v>
      </c>
      <c r="E49" s="35">
        <v>1862</v>
      </c>
      <c r="F49" s="35">
        <v>1906</v>
      </c>
      <c r="G49" s="57">
        <f t="shared" si="0"/>
        <v>44</v>
      </c>
      <c r="H49" s="22">
        <f t="shared" si="1"/>
        <v>2.3630504833512367E-2</v>
      </c>
      <c r="J49" s="70">
        <f t="shared" si="2"/>
        <v>0</v>
      </c>
      <c r="K49" s="26">
        <v>6400</v>
      </c>
      <c r="L49">
        <v>1906</v>
      </c>
      <c r="N49" s="35">
        <v>1888</v>
      </c>
    </row>
    <row r="50" spans="1:16" ht="15.75" x14ac:dyDescent="0.25">
      <c r="A50" s="11">
        <v>6513</v>
      </c>
      <c r="B50" s="10" t="s">
        <v>38</v>
      </c>
      <c r="C50" s="37">
        <v>1079</v>
      </c>
      <c r="D50" s="37">
        <v>1095</v>
      </c>
      <c r="E50" s="37">
        <v>1120</v>
      </c>
      <c r="F50" s="37">
        <v>1133</v>
      </c>
      <c r="G50" s="56">
        <f t="shared" si="0"/>
        <v>13</v>
      </c>
      <c r="H50" s="21">
        <f t="shared" si="1"/>
        <v>1.1607142857142927E-2</v>
      </c>
      <c r="J50" s="70">
        <f t="shared" si="2"/>
        <v>0</v>
      </c>
      <c r="K50" s="26">
        <v>6513</v>
      </c>
      <c r="L50">
        <v>1133</v>
      </c>
      <c r="N50" s="37">
        <v>1135</v>
      </c>
    </row>
    <row r="51" spans="1:16" ht="15.75" x14ac:dyDescent="0.25">
      <c r="A51" s="2">
        <v>6515</v>
      </c>
      <c r="B51" s="1" t="s">
        <v>39</v>
      </c>
      <c r="C51" s="35">
        <v>621</v>
      </c>
      <c r="D51" s="35">
        <v>648</v>
      </c>
      <c r="E51" s="35">
        <v>704</v>
      </c>
      <c r="F51" s="35">
        <v>758</v>
      </c>
      <c r="G51" s="57">
        <f t="shared" si="0"/>
        <v>54</v>
      </c>
      <c r="H51" s="22">
        <f t="shared" si="1"/>
        <v>7.6704545454545414E-2</v>
      </c>
      <c r="J51" s="70">
        <f t="shared" si="2"/>
        <v>0</v>
      </c>
      <c r="K51" s="26">
        <v>6515</v>
      </c>
      <c r="L51">
        <v>758</v>
      </c>
      <c r="N51" s="35">
        <v>741</v>
      </c>
    </row>
    <row r="52" spans="1:16" ht="15.75" x14ac:dyDescent="0.25">
      <c r="A52" s="11">
        <v>6601</v>
      </c>
      <c r="B52" s="10" t="s">
        <v>40</v>
      </c>
      <c r="C52" s="37">
        <v>482</v>
      </c>
      <c r="D52" s="37">
        <v>436</v>
      </c>
      <c r="E52" s="37">
        <v>457</v>
      </c>
      <c r="F52" s="37">
        <v>479</v>
      </c>
      <c r="G52" s="56">
        <f t="shared" si="0"/>
        <v>22</v>
      </c>
      <c r="H52" s="21">
        <f t="shared" si="1"/>
        <v>4.8140043763676088E-2</v>
      </c>
      <c r="J52" s="70">
        <f t="shared" si="2"/>
        <v>0</v>
      </c>
      <c r="K52" s="26">
        <v>6601</v>
      </c>
      <c r="L52">
        <v>479</v>
      </c>
      <c r="N52" s="37">
        <v>475</v>
      </c>
    </row>
    <row r="53" spans="1:16" ht="15.75" x14ac:dyDescent="0.25">
      <c r="A53" s="2">
        <v>6602</v>
      </c>
      <c r="B53" s="1" t="s">
        <v>41</v>
      </c>
      <c r="C53" s="35">
        <v>370</v>
      </c>
      <c r="D53" s="35">
        <v>371</v>
      </c>
      <c r="E53" s="35">
        <v>369</v>
      </c>
      <c r="F53" s="35">
        <v>374</v>
      </c>
      <c r="G53" s="57">
        <f t="shared" si="0"/>
        <v>5</v>
      </c>
      <c r="H53" s="22">
        <f t="shared" si="1"/>
        <v>1.3550135501354976E-2</v>
      </c>
      <c r="J53" s="70">
        <f t="shared" si="2"/>
        <v>0</v>
      </c>
      <c r="K53" s="26">
        <v>6602</v>
      </c>
      <c r="L53">
        <v>374</v>
      </c>
      <c r="N53" s="35">
        <v>373</v>
      </c>
    </row>
    <row r="54" spans="1:16" ht="15.75" x14ac:dyDescent="0.25">
      <c r="A54" s="11">
        <v>6611</v>
      </c>
      <c r="B54" s="10" t="s">
        <v>42</v>
      </c>
      <c r="C54" s="37">
        <v>54</v>
      </c>
      <c r="D54" s="37">
        <v>56</v>
      </c>
      <c r="E54" s="37">
        <v>61</v>
      </c>
      <c r="F54" s="37">
        <v>62</v>
      </c>
      <c r="G54" s="56">
        <f t="shared" si="0"/>
        <v>1</v>
      </c>
      <c r="H54" s="21">
        <f t="shared" si="1"/>
        <v>1.6393442622950838E-2</v>
      </c>
      <c r="J54" s="70">
        <f t="shared" si="2"/>
        <v>0</v>
      </c>
      <c r="K54" s="26">
        <v>6611</v>
      </c>
      <c r="L54">
        <v>62</v>
      </c>
      <c r="N54" s="37">
        <v>59</v>
      </c>
    </row>
    <row r="55" spans="1:16" ht="15.75" x14ac:dyDescent="0.25">
      <c r="A55" s="2">
        <v>6613</v>
      </c>
      <c r="B55" s="1" t="s">
        <v>95</v>
      </c>
      <c r="C55" s="35">
        <v>1371</v>
      </c>
      <c r="D55" s="35">
        <v>1329</v>
      </c>
      <c r="E55" s="35">
        <v>1349</v>
      </c>
      <c r="F55" s="35">
        <v>1387</v>
      </c>
      <c r="G55" s="57">
        <f t="shared" si="0"/>
        <v>38</v>
      </c>
      <c r="H55" s="22">
        <f t="shared" si="1"/>
        <v>2.8169014084507005E-2</v>
      </c>
      <c r="J55" s="70">
        <f t="shared" si="2"/>
        <v>0</v>
      </c>
      <c r="K55" s="26">
        <v>6613</v>
      </c>
      <c r="L55">
        <v>1387</v>
      </c>
      <c r="N55" s="35">
        <v>1386</v>
      </c>
    </row>
    <row r="56" spans="1:16" ht="15.75" x14ac:dyDescent="0.25">
      <c r="A56" s="11">
        <v>6710</v>
      </c>
      <c r="B56" s="10" t="s">
        <v>94</v>
      </c>
      <c r="C56" s="37">
        <v>575</v>
      </c>
      <c r="D56" s="37">
        <v>598</v>
      </c>
      <c r="E56" s="37">
        <v>604</v>
      </c>
      <c r="F56" s="37">
        <v>602</v>
      </c>
      <c r="G56" s="56">
        <f t="shared" si="0"/>
        <v>-2</v>
      </c>
      <c r="H56" s="21">
        <f t="shared" si="1"/>
        <v>-3.3112582781457123E-3</v>
      </c>
      <c r="J56" s="70">
        <f t="shared" si="2"/>
        <v>0</v>
      </c>
      <c r="K56" s="26">
        <v>6710</v>
      </c>
      <c r="L56">
        <v>602</v>
      </c>
      <c r="N56" s="37">
        <v>595</v>
      </c>
    </row>
    <row r="57" spans="1:16" ht="19.5" customHeight="1" x14ac:dyDescent="0.25">
      <c r="A57" s="3" t="s">
        <v>43</v>
      </c>
      <c r="B57" s="4"/>
      <c r="C57" s="36">
        <v>10740</v>
      </c>
      <c r="D57" s="36">
        <v>10849</v>
      </c>
      <c r="E57" s="36">
        <f>E58+E59+E60+E61</f>
        <v>11014</v>
      </c>
      <c r="F57" s="36">
        <f>F58+F59+F60+F61</f>
        <v>11147</v>
      </c>
      <c r="G57" s="58">
        <f t="shared" si="0"/>
        <v>133</v>
      </c>
      <c r="H57" s="27">
        <f t="shared" si="1"/>
        <v>1.207554022153623E-2</v>
      </c>
      <c r="J57" s="70"/>
      <c r="N57" s="36">
        <f>N58+N59+N60+N61</f>
        <v>11103</v>
      </c>
    </row>
    <row r="58" spans="1:16" ht="15.75" x14ac:dyDescent="0.25">
      <c r="A58" s="11">
        <v>7300</v>
      </c>
      <c r="B58" s="10" t="s">
        <v>44</v>
      </c>
      <c r="C58" s="37">
        <v>5073</v>
      </c>
      <c r="D58" s="37">
        <v>5088</v>
      </c>
      <c r="E58" s="37">
        <v>5187</v>
      </c>
      <c r="F58" s="37">
        <v>5221</v>
      </c>
      <c r="G58" s="56">
        <f t="shared" si="0"/>
        <v>34</v>
      </c>
      <c r="H58" s="21">
        <f t="shared" si="1"/>
        <v>6.5548486601119116E-3</v>
      </c>
      <c r="J58" s="70">
        <f t="shared" si="2"/>
        <v>0</v>
      </c>
      <c r="K58" s="26">
        <v>7300</v>
      </c>
      <c r="L58">
        <v>5221</v>
      </c>
      <c r="N58" s="37">
        <v>5208</v>
      </c>
    </row>
    <row r="59" spans="1:16" ht="15.75" x14ac:dyDescent="0.25">
      <c r="A59" s="2">
        <v>7400</v>
      </c>
      <c r="B59" s="1" t="s">
        <v>71</v>
      </c>
      <c r="C59" s="35">
        <v>4925</v>
      </c>
      <c r="D59" s="35">
        <v>5005</v>
      </c>
      <c r="E59" s="35">
        <v>5059</v>
      </c>
      <c r="F59" s="35">
        <v>5160</v>
      </c>
      <c r="G59" s="57">
        <f t="shared" si="0"/>
        <v>101</v>
      </c>
      <c r="H59" s="22">
        <f t="shared" si="1"/>
        <v>1.9964419845819315E-2</v>
      </c>
      <c r="J59" s="70">
        <f t="shared" si="2"/>
        <v>0</v>
      </c>
      <c r="K59" s="26">
        <v>7400</v>
      </c>
      <c r="L59">
        <v>5159</v>
      </c>
      <c r="N59" s="35">
        <v>5127</v>
      </c>
    </row>
    <row r="60" spans="1:16" ht="15.75" x14ac:dyDescent="0.25">
      <c r="A60" s="11">
        <v>7502</v>
      </c>
      <c r="B60" s="10" t="s">
        <v>45</v>
      </c>
      <c r="C60" s="37">
        <v>656</v>
      </c>
      <c r="D60" s="37">
        <v>658</v>
      </c>
      <c r="E60" s="37">
        <v>668</v>
      </c>
      <c r="F60" s="37">
        <v>666</v>
      </c>
      <c r="G60" s="56">
        <f t="shared" si="0"/>
        <v>-2</v>
      </c>
      <c r="H60" s="21">
        <f t="shared" si="1"/>
        <v>-2.9940119760478723E-3</v>
      </c>
      <c r="J60" s="70">
        <f t="shared" si="2"/>
        <v>0</v>
      </c>
      <c r="K60" s="26">
        <v>7502</v>
      </c>
      <c r="L60">
        <v>666</v>
      </c>
      <c r="N60" s="37">
        <v>668</v>
      </c>
    </row>
    <row r="61" spans="1:16" ht="15.75" x14ac:dyDescent="0.25">
      <c r="A61" s="2">
        <v>7505</v>
      </c>
      <c r="B61" s="1" t="s">
        <v>46</v>
      </c>
      <c r="C61" s="35">
        <v>86</v>
      </c>
      <c r="D61" s="35">
        <v>98</v>
      </c>
      <c r="E61" s="35">
        <v>100</v>
      </c>
      <c r="F61" s="35">
        <v>100</v>
      </c>
      <c r="G61" s="57">
        <f t="shared" si="0"/>
        <v>0</v>
      </c>
      <c r="H61" s="22">
        <f t="shared" si="1"/>
        <v>0</v>
      </c>
      <c r="J61" s="70">
        <f t="shared" si="2"/>
        <v>0</v>
      </c>
      <c r="K61" s="26">
        <v>7505</v>
      </c>
      <c r="L61">
        <v>100</v>
      </c>
      <c r="N61" s="35">
        <v>100</v>
      </c>
    </row>
    <row r="62" spans="1:16" ht="15.75" x14ac:dyDescent="0.25">
      <c r="A62" s="2"/>
      <c r="B62" s="1"/>
      <c r="C62" s="35"/>
      <c r="D62" s="35"/>
      <c r="E62" s="35"/>
      <c r="F62" s="35"/>
      <c r="G62" s="57"/>
      <c r="H62" s="22"/>
      <c r="J62" s="70">
        <f t="shared" si="2"/>
        <v>7601</v>
      </c>
      <c r="K62" s="26">
        <v>7601</v>
      </c>
      <c r="L62">
        <v>1</v>
      </c>
      <c r="N62" s="35"/>
      <c r="P62" s="69" t="s">
        <v>97</v>
      </c>
    </row>
    <row r="63" spans="1:16" ht="20.25" customHeight="1" x14ac:dyDescent="0.25">
      <c r="A63" s="8" t="s">
        <v>48</v>
      </c>
      <c r="B63" s="24"/>
      <c r="C63" s="40">
        <v>30829</v>
      </c>
      <c r="D63" s="40">
        <v>31358</v>
      </c>
      <c r="E63" s="40">
        <f>E64+E65+E66+E67+E68+E69+E70+E71+E73+E74+E75+E76+E77+E78+E79</f>
        <v>32380</v>
      </c>
      <c r="F63" s="40">
        <f>F64+F65+F66+F67+F68+F69+F70+F71+F73+F74+F75+F76+F77+F78+F79</f>
        <v>33250</v>
      </c>
      <c r="G63" s="59">
        <f t="shared" si="0"/>
        <v>870</v>
      </c>
      <c r="H63" s="28">
        <f t="shared" si="1"/>
        <v>2.6868437306979631E-2</v>
      </c>
      <c r="J63" s="70"/>
      <c r="N63" s="40">
        <f>N64+N65+N66+N67+N68+N69+N70+N71+N73+N74+N75+N76+N77+N78+N79</f>
        <v>33061</v>
      </c>
    </row>
    <row r="64" spans="1:16" ht="15.75" x14ac:dyDescent="0.25">
      <c r="A64" s="2">
        <v>8000</v>
      </c>
      <c r="B64" s="1" t="s">
        <v>49</v>
      </c>
      <c r="C64" s="35">
        <v>4358</v>
      </c>
      <c r="D64" s="35">
        <v>4330</v>
      </c>
      <c r="E64" s="35">
        <v>4416</v>
      </c>
      <c r="F64" s="35">
        <v>4486</v>
      </c>
      <c r="G64" s="57">
        <f t="shared" si="0"/>
        <v>70</v>
      </c>
      <c r="H64" s="23">
        <f t="shared" si="1"/>
        <v>1.5851449275362306E-2</v>
      </c>
      <c r="J64" s="70">
        <f t="shared" si="2"/>
        <v>0</v>
      </c>
      <c r="K64" s="26">
        <v>8000</v>
      </c>
      <c r="L64">
        <v>4486</v>
      </c>
      <c r="N64" s="35">
        <v>4458</v>
      </c>
    </row>
    <row r="65" spans="1:16" ht="15.75" x14ac:dyDescent="0.25">
      <c r="A65" s="11">
        <v>8200</v>
      </c>
      <c r="B65" s="10" t="s">
        <v>50</v>
      </c>
      <c r="C65" s="37">
        <v>10055</v>
      </c>
      <c r="D65" s="37">
        <v>10425</v>
      </c>
      <c r="E65" s="37">
        <v>10794</v>
      </c>
      <c r="F65" s="37">
        <v>11048</v>
      </c>
      <c r="G65" s="56">
        <f t="shared" si="0"/>
        <v>254</v>
      </c>
      <c r="H65" s="21">
        <f t="shared" si="1"/>
        <v>2.3531591624976755E-2</v>
      </c>
      <c r="J65" s="70">
        <f t="shared" si="2"/>
        <v>0</v>
      </c>
      <c r="K65" s="26">
        <v>8200</v>
      </c>
      <c r="L65">
        <v>11048</v>
      </c>
      <c r="N65" s="37">
        <v>11006</v>
      </c>
    </row>
    <row r="66" spans="1:16" ht="15.75" x14ac:dyDescent="0.25">
      <c r="A66" s="30">
        <v>8401</v>
      </c>
      <c r="B66" s="1" t="s">
        <v>47</v>
      </c>
      <c r="C66" s="35">
        <v>2435</v>
      </c>
      <c r="D66" s="35">
        <v>2396</v>
      </c>
      <c r="E66" s="35">
        <v>2450</v>
      </c>
      <c r="F66" s="35">
        <v>2507</v>
      </c>
      <c r="G66" s="57">
        <f t="shared" si="0"/>
        <v>57</v>
      </c>
      <c r="H66" s="32">
        <f t="shared" si="1"/>
        <v>2.3265306122449037E-2</v>
      </c>
      <c r="J66" s="70">
        <f t="shared" si="2"/>
        <v>0</v>
      </c>
      <c r="K66" s="26">
        <v>8401</v>
      </c>
      <c r="L66">
        <v>2507</v>
      </c>
      <c r="N66" s="35">
        <v>2490</v>
      </c>
    </row>
    <row r="67" spans="1:16" ht="15.75" x14ac:dyDescent="0.25">
      <c r="A67" s="11">
        <v>8508</v>
      </c>
      <c r="B67" s="10" t="s">
        <v>51</v>
      </c>
      <c r="C67" s="37">
        <v>717</v>
      </c>
      <c r="D67" s="37">
        <v>764</v>
      </c>
      <c r="E67" s="37">
        <v>808</v>
      </c>
      <c r="F67" s="37">
        <v>859</v>
      </c>
      <c r="G67" s="56">
        <f t="shared" si="0"/>
        <v>51</v>
      </c>
      <c r="H67" s="21">
        <f t="shared" si="1"/>
        <v>6.3118811881188064E-2</v>
      </c>
      <c r="J67" s="70">
        <f t="shared" si="2"/>
        <v>0</v>
      </c>
      <c r="K67" s="26">
        <v>8508</v>
      </c>
      <c r="L67">
        <v>859</v>
      </c>
      <c r="N67" s="37">
        <v>850</v>
      </c>
    </row>
    <row r="68" spans="1:16" ht="15.75" x14ac:dyDescent="0.25">
      <c r="A68" s="30">
        <v>8509</v>
      </c>
      <c r="B68" s="31" t="s">
        <v>52</v>
      </c>
      <c r="C68" s="41">
        <v>626</v>
      </c>
      <c r="D68" s="41">
        <v>629</v>
      </c>
      <c r="E68" s="41">
        <v>647</v>
      </c>
      <c r="F68" s="41">
        <v>670</v>
      </c>
      <c r="G68" s="60">
        <f t="shared" si="0"/>
        <v>23</v>
      </c>
      <c r="H68" s="32">
        <f t="shared" si="1"/>
        <v>3.5548686244204042E-2</v>
      </c>
      <c r="J68" s="70">
        <f t="shared" si="2"/>
        <v>0</v>
      </c>
      <c r="K68" s="26">
        <v>8509</v>
      </c>
      <c r="L68">
        <v>670</v>
      </c>
      <c r="N68" s="41">
        <v>666</v>
      </c>
    </row>
    <row r="69" spans="1:16" ht="15.75" x14ac:dyDescent="0.25">
      <c r="A69" s="11">
        <v>8610</v>
      </c>
      <c r="B69" s="10" t="s">
        <v>53</v>
      </c>
      <c r="C69" s="37">
        <v>251</v>
      </c>
      <c r="D69" s="37">
        <v>274</v>
      </c>
      <c r="E69" s="37">
        <v>261</v>
      </c>
      <c r="F69" s="37">
        <v>275</v>
      </c>
      <c r="G69" s="56">
        <f t="shared" si="0"/>
        <v>14</v>
      </c>
      <c r="H69" s="21">
        <f t="shared" si="1"/>
        <v>5.3639846743295028E-2</v>
      </c>
      <c r="J69" s="70">
        <f t="shared" si="2"/>
        <v>0</v>
      </c>
      <c r="K69" s="26">
        <v>8610</v>
      </c>
      <c r="L69">
        <v>275</v>
      </c>
      <c r="N69" s="37">
        <v>265</v>
      </c>
    </row>
    <row r="70" spans="1:16" ht="15.75" x14ac:dyDescent="0.25">
      <c r="A70" s="30">
        <v>8613</v>
      </c>
      <c r="B70" s="31" t="s">
        <v>54</v>
      </c>
      <c r="C70" s="41">
        <v>1960</v>
      </c>
      <c r="D70" s="41">
        <v>1938</v>
      </c>
      <c r="E70" s="41">
        <v>1977</v>
      </c>
      <c r="F70" s="41">
        <v>2013</v>
      </c>
      <c r="G70" s="60">
        <f t="shared" ref="G70:G83" si="3">F70-E70</f>
        <v>36</v>
      </c>
      <c r="H70" s="32">
        <f t="shared" ref="H70:H83" si="4">F70/E70-1</f>
        <v>1.8209408194233667E-2</v>
      </c>
      <c r="J70" s="70">
        <f t="shared" si="2"/>
        <v>0</v>
      </c>
      <c r="K70" s="26">
        <v>8613</v>
      </c>
      <c r="L70">
        <v>2013</v>
      </c>
      <c r="N70" s="41">
        <v>1995</v>
      </c>
    </row>
    <row r="71" spans="1:16" ht="15.75" x14ac:dyDescent="0.25">
      <c r="A71" s="11">
        <v>8614</v>
      </c>
      <c r="B71" s="10" t="s">
        <v>55</v>
      </c>
      <c r="C71" s="37">
        <v>1684</v>
      </c>
      <c r="D71" s="37">
        <v>1744</v>
      </c>
      <c r="E71" s="37">
        <v>1806</v>
      </c>
      <c r="F71" s="37">
        <v>1859</v>
      </c>
      <c r="G71" s="56">
        <f t="shared" si="3"/>
        <v>53</v>
      </c>
      <c r="H71" s="21">
        <f t="shared" si="4"/>
        <v>2.9346622369878173E-2</v>
      </c>
      <c r="J71" s="70">
        <f t="shared" si="2"/>
        <v>0</v>
      </c>
      <c r="K71" s="26">
        <v>8614</v>
      </c>
      <c r="L71">
        <v>1859</v>
      </c>
      <c r="N71" s="37">
        <v>1846</v>
      </c>
    </row>
    <row r="72" spans="1:16" ht="15.75" x14ac:dyDescent="0.25">
      <c r="A72" s="11"/>
      <c r="B72" s="10"/>
      <c r="C72" s="37"/>
      <c r="D72" s="37"/>
      <c r="E72" s="37"/>
      <c r="F72" s="37"/>
      <c r="G72" s="56"/>
      <c r="H72" s="21"/>
      <c r="J72" s="70">
        <f t="shared" ref="J72:J79" si="5">K72-A72</f>
        <v>8708</v>
      </c>
      <c r="K72" s="26">
        <v>8708</v>
      </c>
      <c r="L72">
        <v>1</v>
      </c>
      <c r="N72" s="37"/>
      <c r="P72" s="69" t="s">
        <v>96</v>
      </c>
    </row>
    <row r="73" spans="1:16" ht="15.75" x14ac:dyDescent="0.25">
      <c r="A73" s="30">
        <v>8710</v>
      </c>
      <c r="B73" s="31" t="s">
        <v>56</v>
      </c>
      <c r="C73" s="41">
        <v>817</v>
      </c>
      <c r="D73" s="41">
        <v>823</v>
      </c>
      <c r="E73" s="41">
        <v>828</v>
      </c>
      <c r="F73" s="41">
        <v>860</v>
      </c>
      <c r="G73" s="60">
        <f t="shared" si="3"/>
        <v>32</v>
      </c>
      <c r="H73" s="32">
        <f t="shared" si="4"/>
        <v>3.8647342995169032E-2</v>
      </c>
      <c r="J73" s="70">
        <f t="shared" si="5"/>
        <v>0</v>
      </c>
      <c r="K73" s="26">
        <v>8710</v>
      </c>
      <c r="L73">
        <v>860</v>
      </c>
      <c r="N73" s="41">
        <v>846</v>
      </c>
    </row>
    <row r="74" spans="1:16" ht="15.75" x14ac:dyDescent="0.25">
      <c r="A74" s="11">
        <v>8716</v>
      </c>
      <c r="B74" s="10" t="s">
        <v>57</v>
      </c>
      <c r="C74" s="37">
        <v>2697</v>
      </c>
      <c r="D74" s="37">
        <v>2771</v>
      </c>
      <c r="E74" s="37">
        <v>2980</v>
      </c>
      <c r="F74" s="37">
        <v>3108</v>
      </c>
      <c r="G74" s="56">
        <f t="shared" si="3"/>
        <v>128</v>
      </c>
      <c r="H74" s="21">
        <f t="shared" si="4"/>
        <v>4.2953020134228082E-2</v>
      </c>
      <c r="J74" s="70">
        <f t="shared" si="5"/>
        <v>0</v>
      </c>
      <c r="K74" s="26">
        <v>8716</v>
      </c>
      <c r="L74">
        <v>3108</v>
      </c>
      <c r="N74" s="37">
        <v>3090</v>
      </c>
    </row>
    <row r="75" spans="1:16" ht="15.75" x14ac:dyDescent="0.25">
      <c r="A75" s="30">
        <v>8717</v>
      </c>
      <c r="B75" s="31" t="s">
        <v>58</v>
      </c>
      <c r="C75" s="41">
        <v>2273</v>
      </c>
      <c r="D75" s="41">
        <v>2323</v>
      </c>
      <c r="E75" s="41">
        <v>2465</v>
      </c>
      <c r="F75" s="41">
        <v>2522</v>
      </c>
      <c r="G75" s="60">
        <f t="shared" si="3"/>
        <v>57</v>
      </c>
      <c r="H75" s="32">
        <f t="shared" si="4"/>
        <v>2.3123732251521201E-2</v>
      </c>
      <c r="J75" s="70">
        <f t="shared" si="5"/>
        <v>0</v>
      </c>
      <c r="K75" s="26">
        <v>8717</v>
      </c>
      <c r="L75">
        <v>2522</v>
      </c>
      <c r="N75" s="41">
        <v>2505</v>
      </c>
    </row>
    <row r="76" spans="1:16" ht="15.75" x14ac:dyDescent="0.25">
      <c r="A76" s="13">
        <v>8719</v>
      </c>
      <c r="B76" s="14" t="s">
        <v>59</v>
      </c>
      <c r="C76" s="37">
        <v>494</v>
      </c>
      <c r="D76" s="37">
        <v>497</v>
      </c>
      <c r="E76" s="42">
        <v>530</v>
      </c>
      <c r="F76" s="42">
        <v>536</v>
      </c>
      <c r="G76" s="56">
        <f t="shared" si="3"/>
        <v>6</v>
      </c>
      <c r="H76" s="21">
        <f t="shared" si="4"/>
        <v>1.132075471698113E-2</v>
      </c>
      <c r="J76" s="70">
        <f t="shared" si="5"/>
        <v>0</v>
      </c>
      <c r="K76" s="26">
        <v>8719</v>
      </c>
      <c r="L76">
        <v>536</v>
      </c>
      <c r="N76" s="42">
        <v>533</v>
      </c>
    </row>
    <row r="77" spans="1:16" ht="15.75" x14ac:dyDescent="0.25">
      <c r="A77" s="33">
        <v>8720</v>
      </c>
      <c r="B77" s="34" t="s">
        <v>60</v>
      </c>
      <c r="C77" s="41">
        <v>611</v>
      </c>
      <c r="D77" s="41">
        <v>587</v>
      </c>
      <c r="E77" s="43">
        <v>565</v>
      </c>
      <c r="F77" s="43">
        <v>579</v>
      </c>
      <c r="G77" s="60">
        <f t="shared" si="3"/>
        <v>14</v>
      </c>
      <c r="H77" s="32">
        <f t="shared" si="4"/>
        <v>2.4778761061946986E-2</v>
      </c>
      <c r="J77" s="70">
        <f t="shared" si="5"/>
        <v>0</v>
      </c>
      <c r="K77" s="26">
        <v>8720</v>
      </c>
      <c r="L77">
        <v>578</v>
      </c>
      <c r="N77" s="43">
        <v>580</v>
      </c>
    </row>
    <row r="78" spans="1:16" ht="15.75" x14ac:dyDescent="0.25">
      <c r="A78" s="13">
        <v>8721</v>
      </c>
      <c r="B78" s="14" t="s">
        <v>61</v>
      </c>
      <c r="C78" s="37">
        <v>1162</v>
      </c>
      <c r="D78" s="37">
        <v>1160</v>
      </c>
      <c r="E78" s="42">
        <v>1156</v>
      </c>
      <c r="F78" s="42">
        <v>1230</v>
      </c>
      <c r="G78" s="56">
        <f t="shared" si="3"/>
        <v>74</v>
      </c>
      <c r="H78" s="21">
        <f t="shared" si="4"/>
        <v>6.4013840830449809E-2</v>
      </c>
      <c r="J78" s="70">
        <f t="shared" si="5"/>
        <v>0</v>
      </c>
      <c r="K78" s="26">
        <v>8721</v>
      </c>
      <c r="L78">
        <v>1230</v>
      </c>
      <c r="N78" s="42">
        <v>1228</v>
      </c>
    </row>
    <row r="79" spans="1:16" ht="15.75" x14ac:dyDescent="0.25">
      <c r="A79" s="33">
        <v>8722</v>
      </c>
      <c r="B79" s="34" t="s">
        <v>62</v>
      </c>
      <c r="C79" s="41">
        <v>689</v>
      </c>
      <c r="D79" s="41">
        <v>697</v>
      </c>
      <c r="E79" s="43">
        <v>697</v>
      </c>
      <c r="F79" s="43">
        <v>698</v>
      </c>
      <c r="G79" s="60">
        <f t="shared" si="3"/>
        <v>1</v>
      </c>
      <c r="H79" s="32">
        <f t="shared" si="4"/>
        <v>1.4347202295552641E-3</v>
      </c>
      <c r="J79" s="70">
        <f t="shared" si="5"/>
        <v>0</v>
      </c>
      <c r="K79" s="26">
        <v>8722</v>
      </c>
      <c r="L79">
        <v>698</v>
      </c>
      <c r="N79" s="43">
        <v>703</v>
      </c>
    </row>
    <row r="80" spans="1:16" x14ac:dyDescent="0.25">
      <c r="A80" s="2"/>
      <c r="B80" s="1"/>
      <c r="C80" s="35"/>
      <c r="D80" s="35"/>
      <c r="E80" s="35"/>
      <c r="F80" s="35"/>
      <c r="G80" s="61"/>
      <c r="H80" s="18"/>
      <c r="N80" s="35"/>
    </row>
    <row r="81" spans="1:14" ht="16.5" thickBot="1" x14ac:dyDescent="0.3">
      <c r="A81" s="15" t="s">
        <v>63</v>
      </c>
      <c r="B81" s="16"/>
      <c r="C81" s="44">
        <f>C63+C57+C45+C39+C29+C19+C14+C6</f>
        <v>364128</v>
      </c>
      <c r="D81" s="44">
        <f>D63+D57+D45+D39+D29+D19+D14+D6</f>
        <v>368609</v>
      </c>
      <c r="E81" s="44">
        <f>E63+E57+E45+E39+E29+E19+E14+E6</f>
        <v>374737</v>
      </c>
      <c r="F81" s="44">
        <f>F63+F57+F45+F39+F29+F19+F14+F6</f>
        <v>382272</v>
      </c>
      <c r="G81" s="62">
        <f>G63+G57+G45+G39+G29+G19+G14+G6</f>
        <v>6242</v>
      </c>
      <c r="H81" s="19">
        <f>F81/E81-1</f>
        <v>2.0107435347990643E-2</v>
      </c>
      <c r="N81" s="44">
        <f>N63+N57+N45+N39+N29+N19+N14+N6</f>
        <v>380956</v>
      </c>
    </row>
    <row r="82" spans="1:14" ht="1.5" customHeight="1" thickTop="1" x14ac:dyDescent="0.25">
      <c r="A82" s="2"/>
      <c r="B82" s="1"/>
      <c r="C82" s="35"/>
      <c r="D82" s="35"/>
      <c r="E82" s="17"/>
      <c r="F82" s="17"/>
      <c r="G82" s="2"/>
      <c r="H82" s="17"/>
      <c r="N82" s="17"/>
    </row>
    <row r="83" spans="1:14" ht="18" customHeight="1" x14ac:dyDescent="0.25">
      <c r="A83" s="25" t="s">
        <v>77</v>
      </c>
      <c r="B83" s="1"/>
      <c r="C83" s="35"/>
      <c r="D83" s="35"/>
      <c r="E83" s="17"/>
      <c r="F83" s="17"/>
      <c r="G83" s="2"/>
      <c r="H83" s="17"/>
      <c r="N83" s="17"/>
    </row>
    <row r="84" spans="1:14" x14ac:dyDescent="0.25">
      <c r="A84" s="2"/>
      <c r="B84" s="1"/>
      <c r="C84" s="35"/>
      <c r="D84" s="35"/>
      <c r="E84" s="17"/>
      <c r="F84" s="17"/>
      <c r="G84" s="2"/>
      <c r="H84" s="17"/>
      <c r="N84" s="17"/>
    </row>
    <row r="85" spans="1:14" x14ac:dyDescent="0.25">
      <c r="A85" s="2"/>
      <c r="B85" s="1"/>
      <c r="C85" s="35"/>
      <c r="D85" s="35"/>
      <c r="E85" s="17"/>
      <c r="F85" s="17"/>
      <c r="G85" s="2"/>
      <c r="H85" s="17"/>
      <c r="N85" s="17"/>
    </row>
    <row r="86" spans="1:14" x14ac:dyDescent="0.25">
      <c r="A86" s="2"/>
      <c r="B86" s="1"/>
      <c r="C86" s="35"/>
      <c r="D86" s="35"/>
      <c r="E86" s="17"/>
      <c r="F86" s="17"/>
      <c r="G86" s="2"/>
      <c r="H86" s="17"/>
      <c r="N86" s="17"/>
    </row>
    <row r="87" spans="1:14" x14ac:dyDescent="0.25">
      <c r="A87" s="2"/>
      <c r="B87" s="1"/>
      <c r="C87" s="35"/>
      <c r="D87" s="35"/>
      <c r="E87" s="17"/>
      <c r="F87" s="17"/>
      <c r="G87" s="2"/>
      <c r="H87" s="17"/>
      <c r="N87" s="17"/>
    </row>
    <row r="88" spans="1:14" x14ac:dyDescent="0.25">
      <c r="A88" s="2"/>
      <c r="B88" s="1"/>
      <c r="C88" s="35"/>
      <c r="D88" s="35"/>
      <c r="E88" s="17"/>
      <c r="F88" s="17"/>
      <c r="G88" s="2"/>
      <c r="H88" s="17"/>
      <c r="N88" s="17"/>
    </row>
    <row r="89" spans="1:14" x14ac:dyDescent="0.25">
      <c r="A89" s="2"/>
      <c r="B89" s="1"/>
      <c r="C89" s="35"/>
      <c r="D89" s="35"/>
      <c r="E89" s="17"/>
      <c r="F89" s="17"/>
      <c r="G89" s="2"/>
      <c r="H89" s="17"/>
      <c r="N89" s="17"/>
    </row>
    <row r="90" spans="1:14" x14ac:dyDescent="0.25">
      <c r="A90" s="2"/>
      <c r="B90" s="1"/>
      <c r="C90" s="35"/>
      <c r="D90" s="35"/>
      <c r="E90" s="17"/>
      <c r="F90" s="17"/>
      <c r="G90" s="2"/>
      <c r="H90" s="17"/>
      <c r="N90" s="17"/>
    </row>
    <row r="91" spans="1:14" x14ac:dyDescent="0.25">
      <c r="A91" s="2"/>
      <c r="B91" s="1"/>
      <c r="C91" s="35"/>
      <c r="D91" s="35"/>
      <c r="E91" s="17"/>
      <c r="F91" s="17"/>
      <c r="G91" s="2"/>
      <c r="H91" s="17"/>
      <c r="N91" s="17"/>
    </row>
    <row r="92" spans="1:14" x14ac:dyDescent="0.25">
      <c r="A92" s="2"/>
      <c r="B92" s="1"/>
      <c r="C92" s="35"/>
      <c r="D92" s="35"/>
      <c r="E92" s="17"/>
      <c r="F92" s="17"/>
      <c r="G92" s="2"/>
      <c r="H92" s="17"/>
      <c r="N92" s="17"/>
    </row>
    <row r="93" spans="1:14" x14ac:dyDescent="0.25">
      <c r="A93" s="2"/>
      <c r="B93" s="1"/>
      <c r="C93" s="35"/>
      <c r="D93" s="35"/>
      <c r="E93" s="17"/>
      <c r="F93" s="17"/>
      <c r="G93" s="2"/>
      <c r="H93" s="17"/>
      <c r="N93" s="17"/>
    </row>
    <row r="94" spans="1:14" x14ac:dyDescent="0.25">
      <c r="A94" s="2"/>
      <c r="B94" s="1"/>
      <c r="C94" s="35"/>
      <c r="D94" s="35"/>
      <c r="E94" s="17"/>
      <c r="F94" s="17"/>
      <c r="G94" s="2"/>
      <c r="H94" s="17"/>
      <c r="N94" s="17"/>
    </row>
    <row r="95" spans="1:14" x14ac:dyDescent="0.25">
      <c r="A95" s="2"/>
      <c r="B95" s="1"/>
      <c r="C95" s="35"/>
      <c r="D95" s="35"/>
      <c r="E95" s="17"/>
      <c r="F95" s="17"/>
      <c r="G95" s="2"/>
      <c r="H95" s="17"/>
      <c r="N95" s="17"/>
    </row>
    <row r="96" spans="1:14" x14ac:dyDescent="0.25">
      <c r="A96" s="2"/>
      <c r="B96" s="1"/>
      <c r="C96" s="35"/>
      <c r="D96" s="35"/>
      <c r="E96" s="17"/>
      <c r="F96" s="17"/>
      <c r="G96" s="2"/>
      <c r="H96" s="17"/>
      <c r="N96" s="17"/>
    </row>
    <row r="97" spans="1:14" x14ac:dyDescent="0.25">
      <c r="A97" s="2"/>
      <c r="B97" s="1"/>
      <c r="C97" s="35"/>
      <c r="D97" s="35"/>
      <c r="E97" s="17"/>
      <c r="F97" s="17"/>
      <c r="G97" s="2"/>
      <c r="H97" s="17"/>
      <c r="N97" s="17"/>
    </row>
    <row r="98" spans="1:14" x14ac:dyDescent="0.25">
      <c r="A98" s="2"/>
      <c r="B98" s="1"/>
      <c r="C98" s="35"/>
      <c r="D98" s="35"/>
      <c r="E98" s="17"/>
      <c r="F98" s="17"/>
      <c r="G98" s="2"/>
      <c r="H98" s="17"/>
      <c r="N98" s="17"/>
    </row>
    <row r="99" spans="1:14" x14ac:dyDescent="0.25">
      <c r="A99" s="2"/>
      <c r="B99" s="1"/>
      <c r="C99" s="35"/>
      <c r="D99" s="35"/>
      <c r="E99" s="17"/>
      <c r="F99" s="17"/>
      <c r="G99" s="2"/>
      <c r="H99" s="17"/>
      <c r="N99" s="17"/>
    </row>
    <row r="100" spans="1:14" x14ac:dyDescent="0.25">
      <c r="A100" s="2"/>
      <c r="B100" s="1"/>
      <c r="C100" s="35"/>
      <c r="D100" s="35"/>
      <c r="E100" s="17"/>
      <c r="F100" s="17"/>
      <c r="G100" s="2"/>
      <c r="H100" s="17"/>
      <c r="N100" s="17"/>
    </row>
    <row r="101" spans="1:14" x14ac:dyDescent="0.25">
      <c r="A101" s="2"/>
      <c r="B101" s="1"/>
      <c r="C101" s="35"/>
      <c r="D101" s="35"/>
      <c r="E101" s="17"/>
      <c r="F101" s="17"/>
      <c r="G101" s="2"/>
      <c r="H101" s="17"/>
      <c r="N101" s="17"/>
    </row>
    <row r="102" spans="1:14" x14ac:dyDescent="0.25">
      <c r="A102" s="2"/>
      <c r="B102" s="1"/>
      <c r="C102" s="35"/>
      <c r="D102" s="35"/>
      <c r="E102" s="17"/>
      <c r="F102" s="17"/>
      <c r="G102" s="2"/>
      <c r="H102" s="17"/>
      <c r="N102" s="17"/>
    </row>
    <row r="103" spans="1:14" x14ac:dyDescent="0.25">
      <c r="A103" s="2"/>
      <c r="B103" s="1"/>
      <c r="C103" s="35"/>
      <c r="D103" s="35"/>
      <c r="E103" s="17"/>
      <c r="F103" s="17"/>
      <c r="G103" s="2"/>
      <c r="H103" s="17"/>
      <c r="N103" s="17"/>
    </row>
    <row r="104" spans="1:14" x14ac:dyDescent="0.25">
      <c r="A104" s="2"/>
      <c r="B104" s="1"/>
      <c r="C104" s="35"/>
      <c r="D104" s="35"/>
      <c r="E104" s="17"/>
      <c r="F104" s="17"/>
      <c r="G104" s="2"/>
      <c r="H104" s="17"/>
      <c r="N104" s="17"/>
    </row>
    <row r="105" spans="1:14" x14ac:dyDescent="0.25">
      <c r="A105" s="2"/>
      <c r="B105" s="1"/>
      <c r="C105" s="35"/>
      <c r="D105" s="35"/>
      <c r="E105" s="17"/>
      <c r="F105" s="17"/>
      <c r="G105" s="2"/>
      <c r="H105" s="17"/>
      <c r="N105" s="17"/>
    </row>
    <row r="106" spans="1:14" x14ac:dyDescent="0.25">
      <c r="A106" s="2"/>
      <c r="B106" s="1"/>
      <c r="C106" s="35"/>
      <c r="D106" s="35"/>
      <c r="E106" s="17"/>
      <c r="F106" s="17"/>
      <c r="G106" s="2"/>
      <c r="H106" s="17"/>
      <c r="N106" s="17"/>
    </row>
    <row r="107" spans="1:14" x14ac:dyDescent="0.25">
      <c r="A107" s="2"/>
      <c r="B107" s="1"/>
      <c r="C107" s="35"/>
      <c r="D107" s="35"/>
      <c r="E107" s="17"/>
      <c r="F107" s="17"/>
      <c r="G107" s="2"/>
      <c r="H107" s="17"/>
      <c r="N107" s="17"/>
    </row>
    <row r="108" spans="1:14" x14ac:dyDescent="0.25">
      <c r="A108" s="2"/>
      <c r="B108" s="1"/>
    </row>
    <row r="109" spans="1:14" x14ac:dyDescent="0.25">
      <c r="A109" s="2"/>
      <c r="B109" s="1"/>
    </row>
    <row r="110" spans="1:14" x14ac:dyDescent="0.25">
      <c r="A110" s="2"/>
      <c r="B110" s="1"/>
    </row>
    <row r="111" spans="1:14" x14ac:dyDescent="0.25">
      <c r="A111" s="2"/>
      <c r="B111" s="1"/>
    </row>
    <row r="112" spans="1:14" x14ac:dyDescent="0.25">
      <c r="A112" s="2"/>
      <c r="B112" s="1"/>
    </row>
    <row r="113" spans="1:14" s="45" customFormat="1" x14ac:dyDescent="0.25">
      <c r="A113" s="2"/>
      <c r="B113" s="1"/>
      <c r="E113" s="20"/>
      <c r="F113" s="20"/>
      <c r="G113" s="63"/>
      <c r="H113" s="20"/>
      <c r="I113" s="26"/>
      <c r="J113" s="26"/>
      <c r="K113" s="26"/>
      <c r="L113"/>
      <c r="M113"/>
      <c r="N113" s="20"/>
    </row>
    <row r="114" spans="1:14" s="45" customFormat="1" x14ac:dyDescent="0.25">
      <c r="A114" s="2"/>
      <c r="B114" s="1"/>
      <c r="E114" s="20"/>
      <c r="F114" s="20"/>
      <c r="G114" s="63"/>
      <c r="H114" s="20"/>
      <c r="I114" s="26"/>
      <c r="J114" s="26"/>
      <c r="K114" s="26"/>
      <c r="L114"/>
      <c r="M114"/>
      <c r="N114" s="20"/>
    </row>
    <row r="115" spans="1:14" s="45" customFormat="1" x14ac:dyDescent="0.25">
      <c r="A115" s="2"/>
      <c r="B115" s="1"/>
      <c r="E115" s="20"/>
      <c r="F115" s="20"/>
      <c r="G115" s="63"/>
      <c r="H115" s="20"/>
      <c r="I115" s="26"/>
      <c r="J115" s="26"/>
      <c r="K115" s="26"/>
      <c r="L115"/>
      <c r="M115"/>
      <c r="N115" s="20"/>
    </row>
  </sheetData>
  <conditionalFormatting sqref="H6 G67:H79 G46:H65 G7:H18 G20:H38 G40:H44">
    <cfRule type="cellIs" dxfId="7" priority="4" operator="lessThan">
      <formula>0</formula>
    </cfRule>
  </conditionalFormatting>
  <conditionalFormatting sqref="G81:H81">
    <cfRule type="cellIs" dxfId="6" priority="3" operator="lessThan">
      <formula>0</formula>
    </cfRule>
  </conditionalFormatting>
  <conditionalFormatting sqref="H66">
    <cfRule type="cellIs" dxfId="5" priority="2" operator="lessThan">
      <formula>0</formula>
    </cfRule>
  </conditionalFormatting>
  <conditionalFormatting sqref="G66">
    <cfRule type="cellIs" dxfId="4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40" fitToHeight="0" orientation="portrait" r:id="rId1"/>
  <headerFooter>
    <oddHeader>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5"/>
  <sheetViews>
    <sheetView zoomScale="70" zoomScaleNormal="70" workbookViewId="0">
      <selection activeCell="R62" sqref="R62"/>
    </sheetView>
  </sheetViews>
  <sheetFormatPr defaultRowHeight="15" x14ac:dyDescent="0.25"/>
  <cols>
    <col min="1" max="1" width="20.85546875" bestFit="1" customWidth="1"/>
    <col min="2" max="2" width="45.140625" bestFit="1" customWidth="1"/>
    <col min="3" max="4" width="18.85546875" style="45" customWidth="1"/>
    <col min="5" max="6" width="18.85546875" style="20" customWidth="1"/>
    <col min="7" max="7" width="31.5703125" style="63" bestFit="1" customWidth="1"/>
    <col min="8" max="8" width="10.28515625" style="20" bestFit="1" customWidth="1"/>
    <col min="9" max="9" width="4.85546875" style="26" customWidth="1"/>
    <col min="10" max="11" width="8.85546875" style="26"/>
    <col min="14" max="14" width="18.85546875" style="20" customWidth="1"/>
  </cols>
  <sheetData>
    <row r="1" spans="1:14" ht="18.75" x14ac:dyDescent="0.3">
      <c r="A1" s="6" t="s">
        <v>86</v>
      </c>
      <c r="B1" s="7"/>
      <c r="C1" s="35"/>
      <c r="D1" s="35"/>
      <c r="E1" s="17"/>
      <c r="F1" s="17"/>
      <c r="G1" s="2"/>
      <c r="H1" s="17"/>
      <c r="N1" s="17"/>
    </row>
    <row r="2" spans="1:14" x14ac:dyDescent="0.25">
      <c r="A2" s="25" t="s">
        <v>87</v>
      </c>
      <c r="B2" s="7"/>
      <c r="C2" s="35"/>
      <c r="D2" s="35"/>
      <c r="E2" s="17"/>
      <c r="F2" s="17"/>
      <c r="G2" s="2"/>
      <c r="H2" s="17"/>
      <c r="N2" s="17"/>
    </row>
    <row r="3" spans="1:14" x14ac:dyDescent="0.25">
      <c r="A3" s="7"/>
      <c r="B3" s="7"/>
      <c r="C3" s="35"/>
      <c r="D3" s="35"/>
      <c r="E3" s="17"/>
      <c r="F3" s="17"/>
      <c r="G3" s="2"/>
      <c r="H3" s="17"/>
      <c r="N3" s="17"/>
    </row>
    <row r="4" spans="1:14" ht="15.75" x14ac:dyDescent="0.25">
      <c r="A4" s="48" t="s">
        <v>0</v>
      </c>
      <c r="B4" s="49" t="s">
        <v>65</v>
      </c>
      <c r="C4" s="50" t="s">
        <v>72</v>
      </c>
      <c r="D4" s="50" t="s">
        <v>72</v>
      </c>
      <c r="E4" s="50" t="s">
        <v>72</v>
      </c>
      <c r="F4" s="50" t="s">
        <v>72</v>
      </c>
      <c r="G4" s="53" t="s">
        <v>75</v>
      </c>
      <c r="H4" s="51" t="s">
        <v>70</v>
      </c>
      <c r="N4" s="50" t="s">
        <v>72</v>
      </c>
    </row>
    <row r="5" spans="1:14" ht="15.75" x14ac:dyDescent="0.25">
      <c r="A5" s="46"/>
      <c r="B5" s="47"/>
      <c r="C5" s="52" t="s">
        <v>73</v>
      </c>
      <c r="D5" s="52" t="s">
        <v>74</v>
      </c>
      <c r="E5" s="52" t="s">
        <v>76</v>
      </c>
      <c r="F5" s="52" t="s">
        <v>82</v>
      </c>
      <c r="G5" s="54" t="s">
        <v>83</v>
      </c>
      <c r="H5" s="52"/>
      <c r="N5" s="52" t="s">
        <v>82</v>
      </c>
    </row>
    <row r="6" spans="1:14" ht="22.5" customHeight="1" x14ac:dyDescent="0.25">
      <c r="A6" s="3" t="s">
        <v>1</v>
      </c>
      <c r="B6" s="5"/>
      <c r="C6" s="36">
        <v>233027</v>
      </c>
      <c r="D6" s="36">
        <v>236363</v>
      </c>
      <c r="E6" s="36">
        <f>E7+E8+E9+E10+E11+E12+E13</f>
        <v>240810</v>
      </c>
      <c r="F6" s="36">
        <f>F7+F8+F9+F10+F11+F12+F13</f>
        <v>243353</v>
      </c>
      <c r="G6" s="55">
        <f t="shared" ref="G6:G36" si="0">F6-E6</f>
        <v>2543</v>
      </c>
      <c r="H6" s="27">
        <f t="shared" ref="H6:H36" si="1">F6/E6-1</f>
        <v>1.0560192683028102E-2</v>
      </c>
      <c r="K6" s="26" t="s">
        <v>88</v>
      </c>
      <c r="L6" t="s">
        <v>89</v>
      </c>
      <c r="N6" s="36">
        <f>N7+N8+N9+N10+N11+N12+N13</f>
        <v>243353</v>
      </c>
    </row>
    <row r="7" spans="1:14" ht="15.75" x14ac:dyDescent="0.25">
      <c r="A7" s="9" t="s">
        <v>2</v>
      </c>
      <c r="B7" s="10" t="s">
        <v>66</v>
      </c>
      <c r="C7" s="37">
        <v>131146</v>
      </c>
      <c r="D7" s="37">
        <v>133181</v>
      </c>
      <c r="E7" s="37">
        <v>135681</v>
      </c>
      <c r="F7" s="37">
        <v>137082</v>
      </c>
      <c r="G7" s="56">
        <f t="shared" si="0"/>
        <v>1401</v>
      </c>
      <c r="H7" s="21">
        <f t="shared" si="1"/>
        <v>1.032569040617326E-2</v>
      </c>
      <c r="K7" s="26">
        <v>0</v>
      </c>
      <c r="L7">
        <v>137549</v>
      </c>
      <c r="N7" s="37">
        <v>137082</v>
      </c>
    </row>
    <row r="8" spans="1:14" ht="15.75" x14ac:dyDescent="0.25">
      <c r="A8" s="2">
        <v>1000</v>
      </c>
      <c r="B8" s="1" t="s">
        <v>67</v>
      </c>
      <c r="C8" s="35">
        <v>37936</v>
      </c>
      <c r="D8" s="35">
        <v>38209</v>
      </c>
      <c r="E8" s="35">
        <v>38987</v>
      </c>
      <c r="F8" s="35">
        <v>39350</v>
      </c>
      <c r="G8" s="57">
        <f t="shared" si="0"/>
        <v>363</v>
      </c>
      <c r="H8" s="22">
        <f t="shared" si="1"/>
        <v>9.3107959063276624E-3</v>
      </c>
      <c r="K8" s="26">
        <v>1000</v>
      </c>
      <c r="L8">
        <v>39419</v>
      </c>
      <c r="N8" s="35">
        <v>39350</v>
      </c>
    </row>
    <row r="9" spans="1:14" ht="15.75" x14ac:dyDescent="0.25">
      <c r="A9" s="11">
        <v>1100</v>
      </c>
      <c r="B9" s="10" t="s">
        <v>3</v>
      </c>
      <c r="C9" s="37">
        <v>4719</v>
      </c>
      <c r="D9" s="37">
        <v>4744</v>
      </c>
      <c r="E9" s="37">
        <v>4728</v>
      </c>
      <c r="F9" s="37">
        <v>4704</v>
      </c>
      <c r="G9" s="56">
        <f t="shared" si="0"/>
        <v>-24</v>
      </c>
      <c r="H9" s="21">
        <f t="shared" si="1"/>
        <v>-5.0761421319797106E-3</v>
      </c>
      <c r="K9" s="26">
        <v>1100</v>
      </c>
      <c r="L9">
        <v>4713</v>
      </c>
      <c r="N9" s="37">
        <v>4704</v>
      </c>
    </row>
    <row r="10" spans="1:14" ht="15.75" x14ac:dyDescent="0.25">
      <c r="A10" s="2">
        <v>1300</v>
      </c>
      <c r="B10" s="1" t="s">
        <v>4</v>
      </c>
      <c r="C10" s="35">
        <v>16924</v>
      </c>
      <c r="D10" s="35">
        <v>17668</v>
      </c>
      <c r="E10" s="35">
        <v>18404</v>
      </c>
      <c r="F10" s="35">
        <v>18600</v>
      </c>
      <c r="G10" s="57">
        <f t="shared" si="0"/>
        <v>196</v>
      </c>
      <c r="H10" s="22">
        <f t="shared" si="1"/>
        <v>1.0649858726363925E-2</v>
      </c>
      <c r="K10" s="26">
        <v>1300</v>
      </c>
      <c r="L10">
        <v>18669</v>
      </c>
      <c r="N10" s="35">
        <v>18600</v>
      </c>
    </row>
    <row r="11" spans="1:14" ht="15.75" x14ac:dyDescent="0.25">
      <c r="A11" s="11">
        <v>1400</v>
      </c>
      <c r="B11" s="10" t="s">
        <v>68</v>
      </c>
      <c r="C11" s="37">
        <v>29986</v>
      </c>
      <c r="D11" s="37">
        <v>29752</v>
      </c>
      <c r="E11" s="37">
        <v>29742</v>
      </c>
      <c r="F11" s="37">
        <v>30116</v>
      </c>
      <c r="G11" s="56">
        <f t="shared" si="0"/>
        <v>374</v>
      </c>
      <c r="H11" s="21">
        <f t="shared" si="1"/>
        <v>1.2574810032950134E-2</v>
      </c>
      <c r="K11" s="26">
        <v>1400</v>
      </c>
      <c r="L11">
        <v>30189</v>
      </c>
      <c r="N11" s="37">
        <v>30116</v>
      </c>
    </row>
    <row r="12" spans="1:14" ht="15.75" x14ac:dyDescent="0.25">
      <c r="A12" s="2">
        <v>1604</v>
      </c>
      <c r="B12" s="1" t="s">
        <v>5</v>
      </c>
      <c r="C12" s="35">
        <v>12069</v>
      </c>
      <c r="D12" s="35">
        <v>12562</v>
      </c>
      <c r="E12" s="35">
        <v>13023</v>
      </c>
      <c r="F12" s="35">
        <v>13235</v>
      </c>
      <c r="G12" s="57">
        <f t="shared" si="0"/>
        <v>212</v>
      </c>
      <c r="H12" s="22">
        <f t="shared" si="1"/>
        <v>1.6278891192505585E-2</v>
      </c>
      <c r="K12" s="26">
        <v>1604</v>
      </c>
      <c r="L12">
        <v>13242</v>
      </c>
      <c r="N12" s="35">
        <v>13235</v>
      </c>
    </row>
    <row r="13" spans="1:14" ht="15.75" x14ac:dyDescent="0.25">
      <c r="A13" s="11">
        <v>1606</v>
      </c>
      <c r="B13" s="10" t="s">
        <v>6</v>
      </c>
      <c r="C13" s="37">
        <v>247</v>
      </c>
      <c r="D13" s="37">
        <v>247</v>
      </c>
      <c r="E13" s="37">
        <v>245</v>
      </c>
      <c r="F13" s="37">
        <v>266</v>
      </c>
      <c r="G13" s="56">
        <f t="shared" si="0"/>
        <v>21</v>
      </c>
      <c r="H13" s="21">
        <f t="shared" si="1"/>
        <v>8.5714285714285632E-2</v>
      </c>
      <c r="K13" s="26">
        <v>1606</v>
      </c>
      <c r="L13">
        <v>274</v>
      </c>
      <c r="N13" s="37">
        <v>266</v>
      </c>
    </row>
    <row r="14" spans="1:14" ht="18.75" customHeight="1" x14ac:dyDescent="0.25">
      <c r="A14" s="3" t="s">
        <v>7</v>
      </c>
      <c r="B14" s="5"/>
      <c r="C14" s="36">
        <v>27825</v>
      </c>
      <c r="D14" s="36">
        <v>28191</v>
      </c>
      <c r="E14" s="36">
        <f>E15+E16+E17+E18</f>
        <v>29052</v>
      </c>
      <c r="F14" s="36">
        <f>F15+F16+F17+F18</f>
        <v>30160</v>
      </c>
      <c r="G14" s="58">
        <f t="shared" si="0"/>
        <v>1108</v>
      </c>
      <c r="H14" s="27">
        <f t="shared" si="1"/>
        <v>3.8138510257469393E-2</v>
      </c>
      <c r="N14" s="36">
        <f>N15+N16+N17+N18</f>
        <v>30160</v>
      </c>
    </row>
    <row r="15" spans="1:14" ht="15.75" x14ac:dyDescent="0.25">
      <c r="A15" s="11">
        <v>2000</v>
      </c>
      <c r="B15" s="10" t="s">
        <v>8</v>
      </c>
      <c r="C15" s="38">
        <v>19423</v>
      </c>
      <c r="D15" s="38">
        <v>19669</v>
      </c>
      <c r="E15" s="38">
        <v>20381</v>
      </c>
      <c r="F15" s="38">
        <v>21306</v>
      </c>
      <c r="G15" s="56">
        <f t="shared" si="0"/>
        <v>925</v>
      </c>
      <c r="H15" s="21">
        <f t="shared" si="1"/>
        <v>4.538540797801871E-2</v>
      </c>
      <c r="K15" s="26">
        <v>2000</v>
      </c>
      <c r="L15">
        <v>21417</v>
      </c>
      <c r="N15" s="38">
        <v>21306</v>
      </c>
    </row>
    <row r="16" spans="1:14" ht="15.75" x14ac:dyDescent="0.25">
      <c r="A16" s="2">
        <v>2300</v>
      </c>
      <c r="B16" s="1" t="s">
        <v>9</v>
      </c>
      <c r="C16" s="39">
        <v>3508</v>
      </c>
      <c r="D16" s="39">
        <v>3548</v>
      </c>
      <c r="E16" s="39">
        <v>3589</v>
      </c>
      <c r="F16" s="39">
        <v>3632</v>
      </c>
      <c r="G16" s="57">
        <f t="shared" si="0"/>
        <v>43</v>
      </c>
      <c r="H16" s="22">
        <f t="shared" si="1"/>
        <v>1.198105321816656E-2</v>
      </c>
      <c r="K16" s="26">
        <v>2300</v>
      </c>
      <c r="L16">
        <v>3640</v>
      </c>
      <c r="N16" s="39">
        <v>3632</v>
      </c>
    </row>
    <row r="17" spans="1:14" ht="15.75" x14ac:dyDescent="0.25">
      <c r="A17" s="11">
        <v>2506</v>
      </c>
      <c r="B17" s="10" t="s">
        <v>10</v>
      </c>
      <c r="C17" s="38">
        <v>1308</v>
      </c>
      <c r="D17" s="38">
        <v>1325</v>
      </c>
      <c r="E17" s="38">
        <v>1338</v>
      </c>
      <c r="F17" s="38">
        <v>1391</v>
      </c>
      <c r="G17" s="56">
        <f t="shared" si="0"/>
        <v>53</v>
      </c>
      <c r="H17" s="21">
        <f t="shared" si="1"/>
        <v>3.9611360239163007E-2</v>
      </c>
      <c r="K17" s="26">
        <v>2506</v>
      </c>
      <c r="L17">
        <v>1400</v>
      </c>
      <c r="N17" s="38">
        <v>1391</v>
      </c>
    </row>
    <row r="18" spans="1:14" ht="15.75" x14ac:dyDescent="0.25">
      <c r="A18" s="2">
        <v>2510</v>
      </c>
      <c r="B18" s="1" t="s">
        <v>64</v>
      </c>
      <c r="C18" s="39">
        <v>3586</v>
      </c>
      <c r="D18" s="39">
        <v>3649</v>
      </c>
      <c r="E18" s="39">
        <v>3744</v>
      </c>
      <c r="F18" s="39">
        <v>3831</v>
      </c>
      <c r="G18" s="57">
        <f t="shared" si="0"/>
        <v>87</v>
      </c>
      <c r="H18" s="22">
        <f t="shared" si="1"/>
        <v>2.3237179487179516E-2</v>
      </c>
      <c r="K18" s="26">
        <v>2510</v>
      </c>
      <c r="L18">
        <v>3846</v>
      </c>
      <c r="N18" s="39">
        <v>3831</v>
      </c>
    </row>
    <row r="19" spans="1:14" ht="19.5" customHeight="1" x14ac:dyDescent="0.25">
      <c r="A19" s="8" t="s">
        <v>11</v>
      </c>
      <c r="B19" s="12"/>
      <c r="C19" s="40">
        <v>16666</v>
      </c>
      <c r="D19" s="40">
        <v>16705</v>
      </c>
      <c r="E19" s="40">
        <f>SUM(E20:E28)</f>
        <v>15735</v>
      </c>
      <c r="F19" s="40">
        <f>SUM(F20:F28)</f>
        <v>17192</v>
      </c>
      <c r="G19" s="67">
        <f>SUM(G20:G28)</f>
        <v>164</v>
      </c>
      <c r="H19" s="68">
        <v>5.613676958407865E-3</v>
      </c>
      <c r="N19" s="40">
        <f>SUM(N20:N28)</f>
        <v>17192</v>
      </c>
    </row>
    <row r="20" spans="1:14" ht="15.75" x14ac:dyDescent="0.25">
      <c r="A20" s="2">
        <v>3000</v>
      </c>
      <c r="B20" s="1" t="s">
        <v>12</v>
      </c>
      <c r="C20" s="35">
        <v>7533</v>
      </c>
      <c r="D20" s="35">
        <v>7665</v>
      </c>
      <c r="E20" s="35">
        <v>7838</v>
      </c>
      <c r="F20" s="39">
        <v>7882</v>
      </c>
      <c r="G20" s="57">
        <f t="shared" si="0"/>
        <v>44</v>
      </c>
      <c r="H20" s="22">
        <f t="shared" si="1"/>
        <v>5.613676958407865E-3</v>
      </c>
      <c r="K20" s="26">
        <v>3000</v>
      </c>
      <c r="L20">
        <v>7907</v>
      </c>
      <c r="N20" s="39">
        <v>7882</v>
      </c>
    </row>
    <row r="21" spans="1:14" ht="15.75" x14ac:dyDescent="0.25">
      <c r="A21" s="11">
        <v>3506</v>
      </c>
      <c r="B21" s="10" t="s">
        <v>13</v>
      </c>
      <c r="C21" s="37">
        <v>65</v>
      </c>
      <c r="D21" s="37">
        <v>65</v>
      </c>
      <c r="E21" s="37">
        <v>60</v>
      </c>
      <c r="F21" s="38">
        <v>69</v>
      </c>
      <c r="G21" s="56">
        <f t="shared" si="0"/>
        <v>9</v>
      </c>
      <c r="H21" s="21">
        <f t="shared" si="1"/>
        <v>0.14999999999999991</v>
      </c>
      <c r="K21" s="26">
        <v>3506</v>
      </c>
      <c r="L21">
        <v>60</v>
      </c>
      <c r="N21" s="38">
        <v>69</v>
      </c>
    </row>
    <row r="22" spans="1:14" ht="15.75" x14ac:dyDescent="0.25">
      <c r="A22" s="2">
        <v>3511</v>
      </c>
      <c r="B22" s="1" t="s">
        <v>14</v>
      </c>
      <c r="C22" s="35">
        <v>625</v>
      </c>
      <c r="D22" s="35">
        <v>644</v>
      </c>
      <c r="E22" s="35">
        <v>687</v>
      </c>
      <c r="F22" s="39">
        <v>732</v>
      </c>
      <c r="G22" s="57">
        <f t="shared" si="0"/>
        <v>45</v>
      </c>
      <c r="H22" s="22">
        <f t="shared" si="1"/>
        <v>6.5502183406113579E-2</v>
      </c>
      <c r="K22" s="26">
        <v>3511</v>
      </c>
      <c r="L22">
        <v>735</v>
      </c>
      <c r="N22" s="39">
        <v>732</v>
      </c>
    </row>
    <row r="23" spans="1:14" ht="15.75" x14ac:dyDescent="0.25">
      <c r="A23" s="11">
        <v>3609</v>
      </c>
      <c r="B23" s="10" t="s">
        <v>15</v>
      </c>
      <c r="C23" s="37">
        <v>3855</v>
      </c>
      <c r="D23" s="37">
        <v>3765</v>
      </c>
      <c r="E23" s="37">
        <v>3875</v>
      </c>
      <c r="F23" s="38">
        <v>3924</v>
      </c>
      <c r="G23" s="56">
        <f t="shared" si="0"/>
        <v>49</v>
      </c>
      <c r="H23" s="21">
        <f t="shared" si="1"/>
        <v>1.2645161290322671E-2</v>
      </c>
      <c r="K23" s="26">
        <v>3609</v>
      </c>
      <c r="L23">
        <v>4025</v>
      </c>
      <c r="N23" s="38">
        <v>3924</v>
      </c>
    </row>
    <row r="24" spans="1:14" ht="15.75" x14ac:dyDescent="0.25">
      <c r="A24" s="2">
        <v>3709</v>
      </c>
      <c r="B24" s="1" t="s">
        <v>16</v>
      </c>
      <c r="C24" s="35">
        <v>877</v>
      </c>
      <c r="D24" s="35">
        <v>870</v>
      </c>
      <c r="E24" s="35">
        <v>839</v>
      </c>
      <c r="F24" s="39">
        <v>841</v>
      </c>
      <c r="G24" s="57">
        <f t="shared" si="0"/>
        <v>2</v>
      </c>
      <c r="H24" s="22">
        <f t="shared" si="1"/>
        <v>2.3837902264600697E-3</v>
      </c>
      <c r="K24" s="26">
        <v>3709</v>
      </c>
      <c r="L24">
        <v>845</v>
      </c>
      <c r="N24" s="39">
        <v>841</v>
      </c>
    </row>
    <row r="25" spans="1:14" ht="15.75" x14ac:dyDescent="0.25">
      <c r="A25" s="11">
        <v>3716</v>
      </c>
      <c r="B25" s="10" t="s">
        <v>85</v>
      </c>
      <c r="C25" s="37">
        <v>1276</v>
      </c>
      <c r="D25" s="37">
        <v>1262</v>
      </c>
      <c r="E25" s="37" t="s">
        <v>84</v>
      </c>
      <c r="F25" s="38">
        <v>1297</v>
      </c>
      <c r="G25" s="56">
        <f t="shared" si="0"/>
        <v>4</v>
      </c>
      <c r="H25" s="21">
        <f t="shared" si="1"/>
        <v>3.0935808197989356E-3</v>
      </c>
      <c r="K25" s="26">
        <v>3713</v>
      </c>
      <c r="L25">
        <v>105</v>
      </c>
      <c r="N25" s="38">
        <v>1297</v>
      </c>
    </row>
    <row r="26" spans="1:14" ht="15.75" x14ac:dyDescent="0.25">
      <c r="A26" s="2">
        <v>3713</v>
      </c>
      <c r="B26" s="1" t="s">
        <v>17</v>
      </c>
      <c r="C26" s="35">
        <v>124</v>
      </c>
      <c r="D26" s="35">
        <v>120</v>
      </c>
      <c r="E26" s="35">
        <v>103</v>
      </c>
      <c r="F26" s="39">
        <v>107</v>
      </c>
      <c r="G26" s="57">
        <f t="shared" si="0"/>
        <v>4</v>
      </c>
      <c r="H26" s="22">
        <f t="shared" si="1"/>
        <v>3.8834951456310662E-2</v>
      </c>
      <c r="K26" s="26">
        <v>3714</v>
      </c>
      <c r="L26">
        <v>1654</v>
      </c>
      <c r="N26" s="39">
        <v>107</v>
      </c>
    </row>
    <row r="27" spans="1:14" ht="15.75" x14ac:dyDescent="0.25">
      <c r="A27" s="11">
        <v>3714</v>
      </c>
      <c r="B27" s="10" t="s">
        <v>18</v>
      </c>
      <c r="C27" s="37">
        <v>1677</v>
      </c>
      <c r="D27" s="37">
        <v>1688</v>
      </c>
      <c r="E27" s="37">
        <v>1670</v>
      </c>
      <c r="F27" s="38">
        <v>1677</v>
      </c>
      <c r="G27" s="56">
        <f t="shared" si="0"/>
        <v>7</v>
      </c>
      <c r="H27" s="21">
        <f t="shared" si="1"/>
        <v>4.1916167664670656E-3</v>
      </c>
      <c r="J27" s="66"/>
      <c r="K27" s="26">
        <v>3716</v>
      </c>
      <c r="L27">
        <v>1300</v>
      </c>
      <c r="N27" s="38">
        <v>1677</v>
      </c>
    </row>
    <row r="28" spans="1:14" ht="15.75" x14ac:dyDescent="0.25">
      <c r="A28" s="2">
        <v>3811</v>
      </c>
      <c r="B28" s="1" t="s">
        <v>19</v>
      </c>
      <c r="C28" s="35">
        <v>634</v>
      </c>
      <c r="D28" s="35">
        <v>626</v>
      </c>
      <c r="E28" s="35">
        <v>663</v>
      </c>
      <c r="F28" s="39">
        <v>663</v>
      </c>
      <c r="G28" s="57">
        <f t="shared" si="0"/>
        <v>0</v>
      </c>
      <c r="H28" s="22">
        <f t="shared" si="1"/>
        <v>0</v>
      </c>
      <c r="K28" s="26">
        <v>3811</v>
      </c>
      <c r="L28">
        <v>665</v>
      </c>
      <c r="N28" s="39">
        <v>663</v>
      </c>
    </row>
    <row r="29" spans="1:14" ht="21" customHeight="1" x14ac:dyDescent="0.25">
      <c r="A29" s="3" t="s">
        <v>20</v>
      </c>
      <c r="B29" s="4"/>
      <c r="C29" s="36">
        <v>7118</v>
      </c>
      <c r="D29" s="36">
        <v>7099</v>
      </c>
      <c r="E29" s="36">
        <f>E30+E31+E32+E33+E34+E35+E36+E37+E38</f>
        <v>7204</v>
      </c>
      <c r="F29" s="36">
        <f>F30+F31+F32+F33+F34+F35+F36+F37+F38</f>
        <v>7249</v>
      </c>
      <c r="G29" s="58">
        <f t="shared" si="0"/>
        <v>45</v>
      </c>
      <c r="H29" s="27">
        <f t="shared" si="1"/>
        <v>6.2465297057190394E-3</v>
      </c>
      <c r="N29" s="36">
        <f>N30+N31+N32+N33+N34+N35+N36+N37+N38</f>
        <v>7249</v>
      </c>
    </row>
    <row r="30" spans="1:14" ht="15.75" x14ac:dyDescent="0.25">
      <c r="A30" s="11">
        <v>4100</v>
      </c>
      <c r="B30" s="10" t="s">
        <v>21</v>
      </c>
      <c r="C30" s="37">
        <v>959</v>
      </c>
      <c r="D30" s="37">
        <v>952</v>
      </c>
      <c r="E30" s="37">
        <v>955</v>
      </c>
      <c r="F30" s="37">
        <v>964</v>
      </c>
      <c r="G30" s="56">
        <f t="shared" si="0"/>
        <v>9</v>
      </c>
      <c r="H30" s="21">
        <f t="shared" si="1"/>
        <v>9.4240837696335511E-3</v>
      </c>
      <c r="K30" s="66">
        <v>4100</v>
      </c>
      <c r="L30">
        <v>956</v>
      </c>
      <c r="N30" s="37">
        <v>964</v>
      </c>
    </row>
    <row r="31" spans="1:14" ht="15.75" x14ac:dyDescent="0.25">
      <c r="A31" s="2">
        <v>4200</v>
      </c>
      <c r="B31" s="1" t="s">
        <v>22</v>
      </c>
      <c r="C31" s="35">
        <v>3810</v>
      </c>
      <c r="D31" s="35">
        <v>3790</v>
      </c>
      <c r="E31" s="35">
        <v>3841</v>
      </c>
      <c r="F31" s="35">
        <v>3829</v>
      </c>
      <c r="G31" s="57">
        <f t="shared" si="0"/>
        <v>-12</v>
      </c>
      <c r="H31" s="22">
        <f t="shared" si="1"/>
        <v>-3.1241864097890648E-3</v>
      </c>
      <c r="K31" s="26">
        <v>4200</v>
      </c>
      <c r="L31">
        <v>3834</v>
      </c>
      <c r="N31" s="35">
        <v>3829</v>
      </c>
    </row>
    <row r="32" spans="1:14" ht="15.75" x14ac:dyDescent="0.25">
      <c r="A32" s="11">
        <v>4502</v>
      </c>
      <c r="B32" s="10" t="s">
        <v>23</v>
      </c>
      <c r="C32" s="37">
        <v>262</v>
      </c>
      <c r="D32" s="37">
        <v>236</v>
      </c>
      <c r="E32" s="37">
        <v>234</v>
      </c>
      <c r="F32" s="37">
        <v>235</v>
      </c>
      <c r="G32" s="56">
        <f t="shared" si="0"/>
        <v>1</v>
      </c>
      <c r="H32" s="21">
        <f t="shared" si="1"/>
        <v>4.2735042735042583E-3</v>
      </c>
      <c r="K32" s="26">
        <v>4502</v>
      </c>
      <c r="L32">
        <v>238</v>
      </c>
      <c r="N32" s="37">
        <v>235</v>
      </c>
    </row>
    <row r="33" spans="1:14" ht="15.75" x14ac:dyDescent="0.25">
      <c r="A33" s="2">
        <v>4604</v>
      </c>
      <c r="B33" s="1" t="s">
        <v>24</v>
      </c>
      <c r="C33" s="35">
        <v>252</v>
      </c>
      <c r="D33" s="35">
        <v>269</v>
      </c>
      <c r="E33" s="35">
        <v>255</v>
      </c>
      <c r="F33" s="35">
        <v>266</v>
      </c>
      <c r="G33" s="57">
        <f t="shared" si="0"/>
        <v>11</v>
      </c>
      <c r="H33" s="22">
        <f t="shared" si="1"/>
        <v>4.3137254901960853E-2</v>
      </c>
      <c r="K33" s="26">
        <v>4604</v>
      </c>
      <c r="L33">
        <v>267</v>
      </c>
      <c r="N33" s="35">
        <v>266</v>
      </c>
    </row>
    <row r="34" spans="1:14" ht="15.75" x14ac:dyDescent="0.25">
      <c r="A34" s="11">
        <v>4607</v>
      </c>
      <c r="B34" s="10" t="s">
        <v>25</v>
      </c>
      <c r="C34" s="37">
        <v>1020</v>
      </c>
      <c r="D34" s="37">
        <v>1065</v>
      </c>
      <c r="E34" s="37">
        <v>1131</v>
      </c>
      <c r="F34" s="37">
        <v>1159</v>
      </c>
      <c r="G34" s="56">
        <f t="shared" si="0"/>
        <v>28</v>
      </c>
      <c r="H34" s="21">
        <f t="shared" si="1"/>
        <v>2.4756852343059244E-2</v>
      </c>
      <c r="K34" s="26">
        <v>4607</v>
      </c>
      <c r="L34">
        <v>1168</v>
      </c>
      <c r="N34" s="37">
        <v>1159</v>
      </c>
    </row>
    <row r="35" spans="1:14" ht="15.75" x14ac:dyDescent="0.25">
      <c r="A35" s="2">
        <v>4803</v>
      </c>
      <c r="B35" s="1" t="s">
        <v>26</v>
      </c>
      <c r="C35" s="35">
        <v>209</v>
      </c>
      <c r="D35" s="35">
        <v>202</v>
      </c>
      <c r="E35" s="35">
        <v>213</v>
      </c>
      <c r="F35" s="35">
        <v>224</v>
      </c>
      <c r="G35" s="57">
        <f t="shared" si="0"/>
        <v>11</v>
      </c>
      <c r="H35" s="22">
        <f t="shared" si="1"/>
        <v>5.164319248826299E-2</v>
      </c>
      <c r="K35" s="26">
        <v>4803</v>
      </c>
      <c r="L35">
        <v>228</v>
      </c>
      <c r="N35" s="35">
        <v>224</v>
      </c>
    </row>
    <row r="36" spans="1:14" ht="15.75" x14ac:dyDescent="0.25">
      <c r="A36" s="11">
        <v>4901</v>
      </c>
      <c r="B36" s="10" t="s">
        <v>27</v>
      </c>
      <c r="C36" s="37">
        <v>43</v>
      </c>
      <c r="D36" s="37">
        <v>40</v>
      </c>
      <c r="E36" s="37">
        <v>41</v>
      </c>
      <c r="F36" s="37">
        <v>41</v>
      </c>
      <c r="G36" s="56">
        <f t="shared" si="0"/>
        <v>0</v>
      </c>
      <c r="H36" s="21">
        <f t="shared" si="1"/>
        <v>0</v>
      </c>
      <c r="K36" s="26">
        <v>4901</v>
      </c>
      <c r="L36">
        <v>45</v>
      </c>
      <c r="N36" s="37">
        <v>41</v>
      </c>
    </row>
    <row r="37" spans="1:14" ht="15.75" x14ac:dyDescent="0.25">
      <c r="A37" s="2">
        <v>4902</v>
      </c>
      <c r="B37" s="1" t="s">
        <v>28</v>
      </c>
      <c r="C37" s="35">
        <v>109</v>
      </c>
      <c r="D37" s="35">
        <v>110</v>
      </c>
      <c r="E37" s="35">
        <v>108</v>
      </c>
      <c r="F37" s="35">
        <v>107</v>
      </c>
      <c r="G37" s="57">
        <f t="shared" ref="G37:G65" si="2">F37-E37</f>
        <v>-1</v>
      </c>
      <c r="H37" s="22">
        <f t="shared" ref="H37:H65" si="3">F37/E37-1</f>
        <v>-9.2592592592593004E-3</v>
      </c>
      <c r="K37" s="26">
        <v>4902</v>
      </c>
      <c r="L37">
        <v>105</v>
      </c>
      <c r="N37" s="35">
        <v>107</v>
      </c>
    </row>
    <row r="38" spans="1:14" ht="15.75" x14ac:dyDescent="0.25">
      <c r="A38" s="11">
        <v>4911</v>
      </c>
      <c r="B38" s="10" t="s">
        <v>29</v>
      </c>
      <c r="C38" s="37">
        <v>454</v>
      </c>
      <c r="D38" s="37">
        <v>435</v>
      </c>
      <c r="E38" s="37">
        <v>426</v>
      </c>
      <c r="F38" s="37">
        <v>424</v>
      </c>
      <c r="G38" s="56">
        <f t="shared" si="2"/>
        <v>-2</v>
      </c>
      <c r="H38" s="21">
        <f t="shared" si="3"/>
        <v>-4.6948356807511304E-3</v>
      </c>
      <c r="K38" s="26">
        <v>4911</v>
      </c>
      <c r="L38">
        <v>427</v>
      </c>
      <c r="N38" s="37">
        <v>424</v>
      </c>
    </row>
    <row r="39" spans="1:14" ht="21.75" customHeight="1" x14ac:dyDescent="0.25">
      <c r="A39" s="3" t="s">
        <v>30</v>
      </c>
      <c r="B39" s="4"/>
      <c r="C39" s="36">
        <f>C40+C41+C42+C43+C44</f>
        <v>7327</v>
      </c>
      <c r="D39" s="36">
        <f>D40+D41+D42+D43+D44</f>
        <v>7412</v>
      </c>
      <c r="E39" s="36">
        <f>E40+E41+E42+E43+E44</f>
        <v>7424</v>
      </c>
      <c r="F39" s="36">
        <f>F40+F41+F42+F43+F44</f>
        <v>7394</v>
      </c>
      <c r="G39" s="65">
        <f>G40+G41+G42+G43+G44</f>
        <v>-30</v>
      </c>
      <c r="H39" s="64">
        <f>F39/E39-1</f>
        <v>-4.0409482758620996E-3</v>
      </c>
      <c r="N39" s="36">
        <f>N40+N41+N42+N43+N44</f>
        <v>7394</v>
      </c>
    </row>
    <row r="40" spans="1:14" ht="15.75" x14ac:dyDescent="0.25">
      <c r="A40" s="2">
        <v>5508</v>
      </c>
      <c r="B40" s="1" t="s">
        <v>31</v>
      </c>
      <c r="C40" s="35">
        <v>1210</v>
      </c>
      <c r="D40" s="35">
        <v>1219</v>
      </c>
      <c r="E40" s="35">
        <v>1230</v>
      </c>
      <c r="F40" s="35">
        <v>1238</v>
      </c>
      <c r="G40" s="57">
        <f t="shared" si="2"/>
        <v>8</v>
      </c>
      <c r="H40" s="22">
        <f t="shared" si="3"/>
        <v>6.5040650406504863E-3</v>
      </c>
      <c r="K40" s="26">
        <v>5508</v>
      </c>
      <c r="L40">
        <v>1263</v>
      </c>
      <c r="N40" s="35">
        <v>1238</v>
      </c>
    </row>
    <row r="41" spans="1:14" ht="15.75" x14ac:dyDescent="0.25">
      <c r="A41" s="11">
        <v>5613</v>
      </c>
      <c r="B41" s="10" t="s">
        <v>78</v>
      </c>
      <c r="C41" s="37">
        <v>1312</v>
      </c>
      <c r="D41" s="37">
        <v>1326</v>
      </c>
      <c r="E41" s="37">
        <v>1314</v>
      </c>
      <c r="F41" s="37">
        <v>1303</v>
      </c>
      <c r="G41" s="56">
        <f t="shared" si="2"/>
        <v>-11</v>
      </c>
      <c r="H41" s="21">
        <f t="shared" si="3"/>
        <v>-8.3713850837138226E-3</v>
      </c>
      <c r="K41" s="26">
        <v>5609</v>
      </c>
      <c r="L41">
        <v>475</v>
      </c>
      <c r="N41" s="37">
        <v>1303</v>
      </c>
    </row>
    <row r="42" spans="1:14" ht="15.75" x14ac:dyDescent="0.25">
      <c r="A42" s="2">
        <v>5609</v>
      </c>
      <c r="B42" s="1" t="s">
        <v>32</v>
      </c>
      <c r="C42" s="35">
        <v>473</v>
      </c>
      <c r="D42" s="35">
        <v>475</v>
      </c>
      <c r="E42" s="35">
        <v>484</v>
      </c>
      <c r="F42" s="35">
        <v>473</v>
      </c>
      <c r="G42" s="57">
        <f t="shared" si="2"/>
        <v>-11</v>
      </c>
      <c r="H42" s="22">
        <f t="shared" si="3"/>
        <v>-2.2727272727272707E-2</v>
      </c>
      <c r="K42" s="26">
        <v>5611</v>
      </c>
      <c r="L42">
        <v>90</v>
      </c>
      <c r="N42" s="35">
        <v>473</v>
      </c>
    </row>
    <row r="43" spans="1:14" ht="15.75" x14ac:dyDescent="0.25">
      <c r="A43" s="11">
        <v>5611</v>
      </c>
      <c r="B43" s="10" t="s">
        <v>33</v>
      </c>
      <c r="C43" s="37">
        <v>90</v>
      </c>
      <c r="D43" s="37">
        <v>92</v>
      </c>
      <c r="E43" s="37">
        <v>90</v>
      </c>
      <c r="F43" s="37">
        <v>88</v>
      </c>
      <c r="G43" s="56">
        <f t="shared" si="2"/>
        <v>-2</v>
      </c>
      <c r="H43" s="21">
        <f t="shared" si="3"/>
        <v>-2.2222222222222254E-2</v>
      </c>
      <c r="K43" s="26">
        <v>5613</v>
      </c>
      <c r="L43">
        <v>1298</v>
      </c>
      <c r="N43" s="37">
        <v>88</v>
      </c>
    </row>
    <row r="44" spans="1:14" ht="15.75" x14ac:dyDescent="0.25">
      <c r="A44" s="2">
        <v>5716</v>
      </c>
      <c r="B44" s="1" t="s">
        <v>81</v>
      </c>
      <c r="C44" s="35">
        <v>4242</v>
      </c>
      <c r="D44" s="35">
        <v>4300</v>
      </c>
      <c r="E44" s="35">
        <v>4306</v>
      </c>
      <c r="F44" s="35">
        <v>4292</v>
      </c>
      <c r="G44" s="57">
        <f t="shared" si="2"/>
        <v>-14</v>
      </c>
      <c r="H44" s="22">
        <f t="shared" si="3"/>
        <v>-3.2512772875058493E-3</v>
      </c>
      <c r="K44" s="26">
        <v>5716</v>
      </c>
      <c r="L44">
        <v>4293</v>
      </c>
      <c r="N44" s="35">
        <v>4292</v>
      </c>
    </row>
    <row r="45" spans="1:14" ht="24" customHeight="1" x14ac:dyDescent="0.25">
      <c r="A45" s="3" t="s">
        <v>34</v>
      </c>
      <c r="B45" s="4"/>
      <c r="C45" s="36">
        <v>30596</v>
      </c>
      <c r="D45" s="36">
        <v>30632</v>
      </c>
      <c r="E45" s="36">
        <f>E46+E47+E48+E49+E50+E51+E52+E53+E54+E55+E56</f>
        <v>31118</v>
      </c>
      <c r="F45" s="36">
        <f>F46+F47+F48+F49+F50+F51+F52+F53+F54+F55+F56</f>
        <v>31444</v>
      </c>
      <c r="G45" s="55">
        <f>G46+G47+G48+G49+G50+G51+G52+G53+G54+G55+G56</f>
        <v>326</v>
      </c>
      <c r="H45" s="29">
        <f>F45/E45-1</f>
        <v>1.0476251687126403E-2</v>
      </c>
      <c r="N45" s="36">
        <f>N46+N47+N48+N49+N50+N51+N52+N53+N54+N55+N56</f>
        <v>31444</v>
      </c>
    </row>
    <row r="46" spans="1:14" ht="15.75" x14ac:dyDescent="0.25">
      <c r="A46" s="11">
        <v>6000</v>
      </c>
      <c r="B46" s="10" t="s">
        <v>69</v>
      </c>
      <c r="C46" s="37">
        <v>19024</v>
      </c>
      <c r="D46" s="37">
        <v>19217</v>
      </c>
      <c r="E46" s="37">
        <v>19583</v>
      </c>
      <c r="F46" s="37">
        <v>19711</v>
      </c>
      <c r="G46" s="56">
        <f>F46-E46</f>
        <v>128</v>
      </c>
      <c r="H46" s="21">
        <f t="shared" si="3"/>
        <v>6.5362814686207305E-3</v>
      </c>
      <c r="K46" s="26">
        <v>6000</v>
      </c>
      <c r="L46">
        <v>19724</v>
      </c>
      <c r="N46" s="37">
        <v>19711</v>
      </c>
    </row>
    <row r="47" spans="1:14" ht="15.75" x14ac:dyDescent="0.25">
      <c r="A47" s="2">
        <v>6100</v>
      </c>
      <c r="B47" s="1" t="s">
        <v>35</v>
      </c>
      <c r="C47" s="35">
        <v>3111</v>
      </c>
      <c r="D47" s="35">
        <v>3034</v>
      </c>
      <c r="E47" s="35">
        <v>3038</v>
      </c>
      <c r="F47" s="35">
        <v>3109</v>
      </c>
      <c r="G47" s="57">
        <f t="shared" si="2"/>
        <v>71</v>
      </c>
      <c r="H47" s="22">
        <f t="shared" si="3"/>
        <v>2.3370638578011915E-2</v>
      </c>
      <c r="K47" s="26">
        <v>6100</v>
      </c>
      <c r="L47">
        <v>3132</v>
      </c>
      <c r="N47" s="35">
        <v>3109</v>
      </c>
    </row>
    <row r="48" spans="1:14" ht="15.75" x14ac:dyDescent="0.25">
      <c r="A48" s="11">
        <v>6250</v>
      </c>
      <c r="B48" s="10" t="s">
        <v>36</v>
      </c>
      <c r="C48" s="37">
        <v>2007</v>
      </c>
      <c r="D48" s="37">
        <v>1987</v>
      </c>
      <c r="E48" s="37">
        <v>1971</v>
      </c>
      <c r="F48" s="37">
        <v>1972</v>
      </c>
      <c r="G48" s="56">
        <f t="shared" si="2"/>
        <v>1</v>
      </c>
      <c r="H48" s="21">
        <f t="shared" si="3"/>
        <v>5.0735667174017784E-4</v>
      </c>
      <c r="K48" s="26">
        <v>6250</v>
      </c>
      <c r="L48">
        <v>1977</v>
      </c>
      <c r="N48" s="37">
        <v>1972</v>
      </c>
    </row>
    <row r="49" spans="1:14" ht="15.75" x14ac:dyDescent="0.25">
      <c r="A49" s="2">
        <v>6400</v>
      </c>
      <c r="B49" s="1" t="s">
        <v>37</v>
      </c>
      <c r="C49" s="35">
        <v>1902</v>
      </c>
      <c r="D49" s="35">
        <v>1861</v>
      </c>
      <c r="E49" s="35">
        <v>1862</v>
      </c>
      <c r="F49" s="35">
        <v>1888</v>
      </c>
      <c r="G49" s="57">
        <f t="shared" si="2"/>
        <v>26</v>
      </c>
      <c r="H49" s="22">
        <f t="shared" si="3"/>
        <v>1.3963480128893702E-2</v>
      </c>
      <c r="K49" s="26">
        <v>6400</v>
      </c>
      <c r="L49">
        <v>1906</v>
      </c>
      <c r="N49" s="35">
        <v>1888</v>
      </c>
    </row>
    <row r="50" spans="1:14" ht="15.75" x14ac:dyDescent="0.25">
      <c r="A50" s="11">
        <v>6513</v>
      </c>
      <c r="B50" s="10" t="s">
        <v>38</v>
      </c>
      <c r="C50" s="37">
        <v>1079</v>
      </c>
      <c r="D50" s="37">
        <v>1095</v>
      </c>
      <c r="E50" s="37">
        <v>1120</v>
      </c>
      <c r="F50" s="37">
        <v>1135</v>
      </c>
      <c r="G50" s="56">
        <f t="shared" si="2"/>
        <v>15</v>
      </c>
      <c r="H50" s="21">
        <f t="shared" si="3"/>
        <v>1.3392857142857206E-2</v>
      </c>
      <c r="K50" s="26">
        <v>6513</v>
      </c>
      <c r="L50">
        <v>1133</v>
      </c>
      <c r="N50" s="37">
        <v>1135</v>
      </c>
    </row>
    <row r="51" spans="1:14" ht="15.75" x14ac:dyDescent="0.25">
      <c r="A51" s="2">
        <v>6515</v>
      </c>
      <c r="B51" s="1" t="s">
        <v>39</v>
      </c>
      <c r="C51" s="35">
        <v>621</v>
      </c>
      <c r="D51" s="35">
        <v>648</v>
      </c>
      <c r="E51" s="35">
        <v>704</v>
      </c>
      <c r="F51" s="35">
        <v>741</v>
      </c>
      <c r="G51" s="57">
        <f t="shared" si="2"/>
        <v>37</v>
      </c>
      <c r="H51" s="22">
        <f t="shared" si="3"/>
        <v>5.2556818181818121E-2</v>
      </c>
      <c r="K51" s="26">
        <v>6515</v>
      </c>
      <c r="L51">
        <v>758</v>
      </c>
      <c r="N51" s="35">
        <v>741</v>
      </c>
    </row>
    <row r="52" spans="1:14" ht="15.75" x14ac:dyDescent="0.25">
      <c r="A52" s="11">
        <v>6601</v>
      </c>
      <c r="B52" s="10" t="s">
        <v>40</v>
      </c>
      <c r="C52" s="37">
        <v>482</v>
      </c>
      <c r="D52" s="37">
        <v>436</v>
      </c>
      <c r="E52" s="37">
        <v>457</v>
      </c>
      <c r="F52" s="37">
        <v>475</v>
      </c>
      <c r="G52" s="56">
        <f t="shared" si="2"/>
        <v>18</v>
      </c>
      <c r="H52" s="21">
        <f t="shared" si="3"/>
        <v>3.938730853391692E-2</v>
      </c>
      <c r="K52" s="26">
        <v>6601</v>
      </c>
      <c r="L52">
        <v>479</v>
      </c>
      <c r="N52" s="37">
        <v>475</v>
      </c>
    </row>
    <row r="53" spans="1:14" ht="15.75" x14ac:dyDescent="0.25">
      <c r="A53" s="2">
        <v>6602</v>
      </c>
      <c r="B53" s="1" t="s">
        <v>41</v>
      </c>
      <c r="C53" s="35">
        <v>370</v>
      </c>
      <c r="D53" s="35">
        <v>371</v>
      </c>
      <c r="E53" s="35">
        <v>369</v>
      </c>
      <c r="F53" s="35">
        <v>373</v>
      </c>
      <c r="G53" s="57">
        <f t="shared" si="2"/>
        <v>4</v>
      </c>
      <c r="H53" s="22">
        <f t="shared" si="3"/>
        <v>1.084010840108407E-2</v>
      </c>
      <c r="K53" s="26">
        <v>6602</v>
      </c>
      <c r="L53">
        <v>374</v>
      </c>
      <c r="N53" s="35">
        <v>373</v>
      </c>
    </row>
    <row r="54" spans="1:14" ht="15.75" x14ac:dyDescent="0.25">
      <c r="A54" s="11">
        <v>6611</v>
      </c>
      <c r="B54" s="10" t="s">
        <v>42</v>
      </c>
      <c r="C54" s="37">
        <v>54</v>
      </c>
      <c r="D54" s="37">
        <v>56</v>
      </c>
      <c r="E54" s="37">
        <v>61</v>
      </c>
      <c r="F54" s="37">
        <v>59</v>
      </c>
      <c r="G54" s="56">
        <f t="shared" si="2"/>
        <v>-2</v>
      </c>
      <c r="H54" s="21">
        <f t="shared" si="3"/>
        <v>-3.2786885245901676E-2</v>
      </c>
      <c r="K54" s="26">
        <v>6611</v>
      </c>
      <c r="L54">
        <v>62</v>
      </c>
      <c r="N54" s="37">
        <v>59</v>
      </c>
    </row>
    <row r="55" spans="1:14" ht="15.75" x14ac:dyDescent="0.25">
      <c r="A55" s="2">
        <v>6613</v>
      </c>
      <c r="B55" s="1" t="s">
        <v>79</v>
      </c>
      <c r="C55" s="35">
        <v>1371</v>
      </c>
      <c r="D55" s="35">
        <v>1329</v>
      </c>
      <c r="E55" s="35">
        <v>1349</v>
      </c>
      <c r="F55" s="35">
        <v>1386</v>
      </c>
      <c r="G55" s="57">
        <f t="shared" si="2"/>
        <v>37</v>
      </c>
      <c r="H55" s="22">
        <f t="shared" si="3"/>
        <v>2.742772424017792E-2</v>
      </c>
      <c r="K55" s="26">
        <v>6613</v>
      </c>
      <c r="L55">
        <v>1387</v>
      </c>
      <c r="N55" s="35">
        <v>1386</v>
      </c>
    </row>
    <row r="56" spans="1:14" ht="15.75" x14ac:dyDescent="0.25">
      <c r="A56" s="11">
        <v>6710</v>
      </c>
      <c r="B56" s="10" t="s">
        <v>80</v>
      </c>
      <c r="C56" s="37">
        <v>575</v>
      </c>
      <c r="D56" s="37">
        <v>598</v>
      </c>
      <c r="E56" s="37">
        <v>604</v>
      </c>
      <c r="F56" s="37">
        <v>595</v>
      </c>
      <c r="G56" s="56">
        <f t="shared" si="2"/>
        <v>-9</v>
      </c>
      <c r="H56" s="21">
        <f t="shared" si="3"/>
        <v>-1.490066225165565E-2</v>
      </c>
      <c r="K56" s="26">
        <v>6710</v>
      </c>
      <c r="L56">
        <v>602</v>
      </c>
      <c r="N56" s="37">
        <v>595</v>
      </c>
    </row>
    <row r="57" spans="1:14" ht="19.5" customHeight="1" x14ac:dyDescent="0.25">
      <c r="A57" s="3" t="s">
        <v>43</v>
      </c>
      <c r="B57" s="4"/>
      <c r="C57" s="36">
        <v>10740</v>
      </c>
      <c r="D57" s="36">
        <v>10849</v>
      </c>
      <c r="E57" s="36">
        <f>E58+E59+E60+E61</f>
        <v>11014</v>
      </c>
      <c r="F57" s="36">
        <f>F58+F59+F60+F61</f>
        <v>11103</v>
      </c>
      <c r="G57" s="58">
        <f t="shared" si="2"/>
        <v>89</v>
      </c>
      <c r="H57" s="27">
        <f t="shared" si="3"/>
        <v>8.0806246595241937E-3</v>
      </c>
      <c r="N57" s="36">
        <f>N58+N59+N60+N61</f>
        <v>11103</v>
      </c>
    </row>
    <row r="58" spans="1:14" ht="15.75" x14ac:dyDescent="0.25">
      <c r="A58" s="11">
        <v>7300</v>
      </c>
      <c r="B58" s="10" t="s">
        <v>44</v>
      </c>
      <c r="C58" s="37">
        <v>5073</v>
      </c>
      <c r="D58" s="37">
        <v>5088</v>
      </c>
      <c r="E58" s="37">
        <v>5187</v>
      </c>
      <c r="F58" s="37">
        <v>5208</v>
      </c>
      <c r="G58" s="56">
        <f t="shared" si="2"/>
        <v>21</v>
      </c>
      <c r="H58" s="21">
        <f t="shared" si="3"/>
        <v>4.0485829959513442E-3</v>
      </c>
      <c r="K58" s="26">
        <v>7300</v>
      </c>
      <c r="L58">
        <v>5221</v>
      </c>
      <c r="N58" s="37">
        <v>5208</v>
      </c>
    </row>
    <row r="59" spans="1:14" ht="15.75" x14ac:dyDescent="0.25">
      <c r="A59" s="2">
        <v>7400</v>
      </c>
      <c r="B59" s="1" t="s">
        <v>71</v>
      </c>
      <c r="C59" s="35">
        <v>4925</v>
      </c>
      <c r="D59" s="35">
        <v>5005</v>
      </c>
      <c r="E59" s="35">
        <v>5059</v>
      </c>
      <c r="F59" s="35">
        <v>5127</v>
      </c>
      <c r="G59" s="57">
        <f t="shared" si="2"/>
        <v>68</v>
      </c>
      <c r="H59" s="22">
        <f t="shared" si="3"/>
        <v>1.3441391579363415E-2</v>
      </c>
      <c r="K59" s="26">
        <v>7400</v>
      </c>
      <c r="L59">
        <v>5159</v>
      </c>
      <c r="N59" s="35">
        <v>5127</v>
      </c>
    </row>
    <row r="60" spans="1:14" ht="15.75" x14ac:dyDescent="0.25">
      <c r="A60" s="11">
        <v>7502</v>
      </c>
      <c r="B60" s="10" t="s">
        <v>45</v>
      </c>
      <c r="C60" s="37">
        <v>656</v>
      </c>
      <c r="D60" s="37">
        <v>658</v>
      </c>
      <c r="E60" s="37">
        <v>668</v>
      </c>
      <c r="F60" s="37">
        <v>668</v>
      </c>
      <c r="G60" s="56">
        <f t="shared" si="2"/>
        <v>0</v>
      </c>
      <c r="H60" s="21">
        <f t="shared" si="3"/>
        <v>0</v>
      </c>
      <c r="K60" s="26">
        <v>7502</v>
      </c>
      <c r="L60">
        <v>666</v>
      </c>
      <c r="N60" s="37">
        <v>668</v>
      </c>
    </row>
    <row r="61" spans="1:14" ht="15.75" x14ac:dyDescent="0.25">
      <c r="A61" s="2">
        <v>7505</v>
      </c>
      <c r="B61" s="1" t="s">
        <v>46</v>
      </c>
      <c r="C61" s="35">
        <v>86</v>
      </c>
      <c r="D61" s="35">
        <v>98</v>
      </c>
      <c r="E61" s="35">
        <v>100</v>
      </c>
      <c r="F61" s="35">
        <v>100</v>
      </c>
      <c r="G61" s="57">
        <f t="shared" si="2"/>
        <v>0</v>
      </c>
      <c r="H61" s="22">
        <f t="shared" si="3"/>
        <v>0</v>
      </c>
      <c r="K61" s="26">
        <v>7505</v>
      </c>
      <c r="L61">
        <v>100</v>
      </c>
      <c r="N61" s="35">
        <v>100</v>
      </c>
    </row>
    <row r="62" spans="1:14" ht="15.75" x14ac:dyDescent="0.25">
      <c r="A62" s="2"/>
      <c r="B62" s="1"/>
      <c r="C62" s="35"/>
      <c r="D62" s="35"/>
      <c r="E62" s="35"/>
      <c r="F62" s="35"/>
      <c r="G62" s="57"/>
      <c r="H62" s="22"/>
      <c r="K62" s="26">
        <v>7601</v>
      </c>
      <c r="L62">
        <v>1</v>
      </c>
      <c r="N62" s="35"/>
    </row>
    <row r="63" spans="1:14" ht="20.25" customHeight="1" x14ac:dyDescent="0.25">
      <c r="A63" s="8" t="s">
        <v>48</v>
      </c>
      <c r="B63" s="24"/>
      <c r="C63" s="40">
        <v>30829</v>
      </c>
      <c r="D63" s="40">
        <v>31358</v>
      </c>
      <c r="E63" s="40">
        <f>E64+E65+E66+E67+E68+E69+E70+E71+E73+E74+E75+E76+E77+E78+E79</f>
        <v>32380</v>
      </c>
      <c r="F63" s="40">
        <f>F64+F65+F66+F67+F68+F69+F70+F71+F73+F74+F75+F76+F77+F78+F79</f>
        <v>33061</v>
      </c>
      <c r="G63" s="59">
        <f t="shared" si="2"/>
        <v>681</v>
      </c>
      <c r="H63" s="28">
        <f t="shared" si="3"/>
        <v>2.1031500926497859E-2</v>
      </c>
      <c r="N63" s="40">
        <f>N64+N65+N66+N67+N68+N69+N70+N71+N73+N74+N75+N76+N77+N78+N79</f>
        <v>33061</v>
      </c>
    </row>
    <row r="64" spans="1:14" ht="15.75" x14ac:dyDescent="0.25">
      <c r="A64" s="2">
        <v>8000</v>
      </c>
      <c r="B64" s="1" t="s">
        <v>49</v>
      </c>
      <c r="C64" s="35">
        <v>4358</v>
      </c>
      <c r="D64" s="35">
        <v>4330</v>
      </c>
      <c r="E64" s="35">
        <v>4416</v>
      </c>
      <c r="F64" s="35">
        <v>4458</v>
      </c>
      <c r="G64" s="57">
        <f t="shared" si="2"/>
        <v>42</v>
      </c>
      <c r="H64" s="23">
        <f t="shared" si="3"/>
        <v>9.5108695652172948E-3</v>
      </c>
      <c r="K64" s="26">
        <v>8000</v>
      </c>
      <c r="L64">
        <v>4486</v>
      </c>
      <c r="N64" s="35">
        <v>4458</v>
      </c>
    </row>
    <row r="65" spans="1:14" ht="15.75" x14ac:dyDescent="0.25">
      <c r="A65" s="11">
        <v>8200</v>
      </c>
      <c r="B65" s="10" t="s">
        <v>50</v>
      </c>
      <c r="C65" s="37">
        <v>10055</v>
      </c>
      <c r="D65" s="37">
        <v>10425</v>
      </c>
      <c r="E65" s="37">
        <v>10794</v>
      </c>
      <c r="F65" s="37">
        <v>11006</v>
      </c>
      <c r="G65" s="56">
        <f t="shared" si="2"/>
        <v>212</v>
      </c>
      <c r="H65" s="21">
        <f t="shared" si="3"/>
        <v>1.9640541041319182E-2</v>
      </c>
      <c r="K65" s="26">
        <v>8200</v>
      </c>
      <c r="L65">
        <v>11048</v>
      </c>
      <c r="N65" s="37">
        <v>11006</v>
      </c>
    </row>
    <row r="66" spans="1:14" ht="15.75" x14ac:dyDescent="0.25">
      <c r="A66" s="30">
        <v>8401</v>
      </c>
      <c r="B66" s="1" t="s">
        <v>47</v>
      </c>
      <c r="C66" s="35">
        <v>2435</v>
      </c>
      <c r="D66" s="35">
        <v>2396</v>
      </c>
      <c r="E66" s="35">
        <v>2450</v>
      </c>
      <c r="F66" s="35">
        <v>2490</v>
      </c>
      <c r="G66" s="57">
        <f t="shared" ref="G66:G79" si="4">F66-E66</f>
        <v>40</v>
      </c>
      <c r="H66" s="32">
        <f t="shared" ref="H66:H79" si="5">F66/E66-1</f>
        <v>1.6326530612244872E-2</v>
      </c>
      <c r="K66" s="26">
        <v>8401</v>
      </c>
      <c r="L66">
        <v>2507</v>
      </c>
      <c r="N66" s="35">
        <v>2490</v>
      </c>
    </row>
    <row r="67" spans="1:14" ht="15.75" x14ac:dyDescent="0.25">
      <c r="A67" s="11">
        <v>8508</v>
      </c>
      <c r="B67" s="10" t="s">
        <v>51</v>
      </c>
      <c r="C67" s="37">
        <v>717</v>
      </c>
      <c r="D67" s="37">
        <v>764</v>
      </c>
      <c r="E67" s="37">
        <v>808</v>
      </c>
      <c r="F67" s="37">
        <v>850</v>
      </c>
      <c r="G67" s="56">
        <f t="shared" si="4"/>
        <v>42</v>
      </c>
      <c r="H67" s="21">
        <f t="shared" si="5"/>
        <v>5.1980198019802026E-2</v>
      </c>
      <c r="K67" s="26">
        <v>8508</v>
      </c>
      <c r="L67">
        <v>859</v>
      </c>
      <c r="N67" s="37">
        <v>850</v>
      </c>
    </row>
    <row r="68" spans="1:14" ht="15.75" x14ac:dyDescent="0.25">
      <c r="A68" s="30">
        <v>8509</v>
      </c>
      <c r="B68" s="31" t="s">
        <v>52</v>
      </c>
      <c r="C68" s="41">
        <v>626</v>
      </c>
      <c r="D68" s="41">
        <v>629</v>
      </c>
      <c r="E68" s="41">
        <v>647</v>
      </c>
      <c r="F68" s="41">
        <v>666</v>
      </c>
      <c r="G68" s="60">
        <f t="shared" si="4"/>
        <v>19</v>
      </c>
      <c r="H68" s="32">
        <f t="shared" si="5"/>
        <v>2.9366306027820643E-2</v>
      </c>
      <c r="K68" s="26">
        <v>8509</v>
      </c>
      <c r="L68">
        <v>670</v>
      </c>
      <c r="N68" s="41">
        <v>666</v>
      </c>
    </row>
    <row r="69" spans="1:14" ht="15.75" x14ac:dyDescent="0.25">
      <c r="A69" s="11">
        <v>8610</v>
      </c>
      <c r="B69" s="10" t="s">
        <v>53</v>
      </c>
      <c r="C69" s="37">
        <v>251</v>
      </c>
      <c r="D69" s="37">
        <v>274</v>
      </c>
      <c r="E69" s="37">
        <v>261</v>
      </c>
      <c r="F69" s="37">
        <v>265</v>
      </c>
      <c r="G69" s="56">
        <f t="shared" si="4"/>
        <v>4</v>
      </c>
      <c r="H69" s="21">
        <f t="shared" si="5"/>
        <v>1.5325670498084198E-2</v>
      </c>
      <c r="K69" s="26">
        <v>8610</v>
      </c>
      <c r="L69">
        <v>275</v>
      </c>
      <c r="N69" s="37">
        <v>265</v>
      </c>
    </row>
    <row r="70" spans="1:14" ht="15.75" x14ac:dyDescent="0.25">
      <c r="A70" s="30">
        <v>8613</v>
      </c>
      <c r="B70" s="31" t="s">
        <v>54</v>
      </c>
      <c r="C70" s="41">
        <v>1960</v>
      </c>
      <c r="D70" s="41">
        <v>1938</v>
      </c>
      <c r="E70" s="41">
        <v>1977</v>
      </c>
      <c r="F70" s="41">
        <v>1995</v>
      </c>
      <c r="G70" s="60">
        <f t="shared" si="4"/>
        <v>18</v>
      </c>
      <c r="H70" s="32">
        <f t="shared" si="5"/>
        <v>9.1047040971168336E-3</v>
      </c>
      <c r="K70" s="26">
        <v>8613</v>
      </c>
      <c r="L70">
        <v>2013</v>
      </c>
      <c r="N70" s="41">
        <v>1995</v>
      </c>
    </row>
    <row r="71" spans="1:14" ht="15.75" x14ac:dyDescent="0.25">
      <c r="A71" s="11">
        <v>8614</v>
      </c>
      <c r="B71" s="10" t="s">
        <v>55</v>
      </c>
      <c r="C71" s="37">
        <v>1684</v>
      </c>
      <c r="D71" s="37">
        <v>1744</v>
      </c>
      <c r="E71" s="37">
        <v>1806</v>
      </c>
      <c r="F71" s="37">
        <v>1846</v>
      </c>
      <c r="G71" s="56">
        <f t="shared" si="4"/>
        <v>40</v>
      </c>
      <c r="H71" s="21">
        <f t="shared" si="5"/>
        <v>2.2148394241417568E-2</v>
      </c>
      <c r="K71" s="26">
        <v>8614</v>
      </c>
      <c r="L71">
        <v>1859</v>
      </c>
      <c r="N71" s="37">
        <v>1846</v>
      </c>
    </row>
    <row r="72" spans="1:14" ht="15.75" x14ac:dyDescent="0.25">
      <c r="A72" s="11"/>
      <c r="B72" s="10"/>
      <c r="C72" s="37"/>
      <c r="D72" s="37"/>
      <c r="E72" s="37"/>
      <c r="F72" s="37"/>
      <c r="G72" s="56"/>
      <c r="H72" s="21"/>
      <c r="K72" s="26">
        <v>8708</v>
      </c>
      <c r="L72">
        <v>1</v>
      </c>
      <c r="N72" s="37"/>
    </row>
    <row r="73" spans="1:14" ht="15.75" x14ac:dyDescent="0.25">
      <c r="A73" s="30">
        <v>8710</v>
      </c>
      <c r="B73" s="31" t="s">
        <v>56</v>
      </c>
      <c r="C73" s="41">
        <v>817</v>
      </c>
      <c r="D73" s="41">
        <v>823</v>
      </c>
      <c r="E73" s="41">
        <v>828</v>
      </c>
      <c r="F73" s="41">
        <v>846</v>
      </c>
      <c r="G73" s="60">
        <f t="shared" si="4"/>
        <v>18</v>
      </c>
      <c r="H73" s="32">
        <f t="shared" si="5"/>
        <v>2.1739130434782705E-2</v>
      </c>
      <c r="K73" s="26">
        <v>8710</v>
      </c>
      <c r="L73">
        <v>860</v>
      </c>
      <c r="N73" s="41">
        <v>846</v>
      </c>
    </row>
    <row r="74" spans="1:14" ht="15.75" x14ac:dyDescent="0.25">
      <c r="A74" s="11">
        <v>8716</v>
      </c>
      <c r="B74" s="10" t="s">
        <v>57</v>
      </c>
      <c r="C74" s="37">
        <v>2697</v>
      </c>
      <c r="D74" s="37">
        <v>2771</v>
      </c>
      <c r="E74" s="37">
        <v>2980</v>
      </c>
      <c r="F74" s="37">
        <v>3090</v>
      </c>
      <c r="G74" s="56">
        <f t="shared" si="4"/>
        <v>110</v>
      </c>
      <c r="H74" s="21">
        <f t="shared" si="5"/>
        <v>3.691275167785224E-2</v>
      </c>
      <c r="K74" s="26">
        <v>8716</v>
      </c>
      <c r="L74">
        <v>3108</v>
      </c>
      <c r="N74" s="37">
        <v>3090</v>
      </c>
    </row>
    <row r="75" spans="1:14" ht="15.75" x14ac:dyDescent="0.25">
      <c r="A75" s="30">
        <v>8717</v>
      </c>
      <c r="B75" s="31" t="s">
        <v>58</v>
      </c>
      <c r="C75" s="41">
        <v>2273</v>
      </c>
      <c r="D75" s="41">
        <v>2323</v>
      </c>
      <c r="E75" s="41">
        <v>2465</v>
      </c>
      <c r="F75" s="41">
        <v>2505</v>
      </c>
      <c r="G75" s="60">
        <f t="shared" si="4"/>
        <v>40</v>
      </c>
      <c r="H75" s="32">
        <f t="shared" si="5"/>
        <v>1.6227180527383478E-2</v>
      </c>
      <c r="K75" s="26">
        <v>8717</v>
      </c>
      <c r="L75">
        <v>2522</v>
      </c>
      <c r="N75" s="41">
        <v>2505</v>
      </c>
    </row>
    <row r="76" spans="1:14" ht="15.75" x14ac:dyDescent="0.25">
      <c r="A76" s="13">
        <v>8719</v>
      </c>
      <c r="B76" s="14" t="s">
        <v>59</v>
      </c>
      <c r="C76" s="37">
        <v>494</v>
      </c>
      <c r="D76" s="37">
        <v>497</v>
      </c>
      <c r="E76" s="42">
        <v>530</v>
      </c>
      <c r="F76" s="42">
        <v>533</v>
      </c>
      <c r="G76" s="56">
        <f t="shared" si="4"/>
        <v>3</v>
      </c>
      <c r="H76" s="21">
        <f t="shared" si="5"/>
        <v>5.6603773584906758E-3</v>
      </c>
      <c r="K76" s="26">
        <v>8719</v>
      </c>
      <c r="L76">
        <v>536</v>
      </c>
      <c r="N76" s="42">
        <v>533</v>
      </c>
    </row>
    <row r="77" spans="1:14" ht="15.75" x14ac:dyDescent="0.25">
      <c r="A77" s="33">
        <v>8720</v>
      </c>
      <c r="B77" s="34" t="s">
        <v>60</v>
      </c>
      <c r="C77" s="41">
        <v>611</v>
      </c>
      <c r="D77" s="41">
        <v>587</v>
      </c>
      <c r="E77" s="43">
        <v>565</v>
      </c>
      <c r="F77" s="43">
        <v>580</v>
      </c>
      <c r="G77" s="60">
        <f t="shared" si="4"/>
        <v>15</v>
      </c>
      <c r="H77" s="32">
        <f t="shared" si="5"/>
        <v>2.6548672566371723E-2</v>
      </c>
      <c r="K77" s="26">
        <v>8720</v>
      </c>
      <c r="L77">
        <v>578</v>
      </c>
      <c r="N77" s="43">
        <v>580</v>
      </c>
    </row>
    <row r="78" spans="1:14" ht="15.75" x14ac:dyDescent="0.25">
      <c r="A78" s="13">
        <v>8721</v>
      </c>
      <c r="B78" s="14" t="s">
        <v>61</v>
      </c>
      <c r="C78" s="37">
        <v>1162</v>
      </c>
      <c r="D78" s="37">
        <v>1160</v>
      </c>
      <c r="E78" s="42">
        <v>1156</v>
      </c>
      <c r="F78" s="42">
        <v>1228</v>
      </c>
      <c r="G78" s="56">
        <f t="shared" si="4"/>
        <v>72</v>
      </c>
      <c r="H78" s="21">
        <f t="shared" si="5"/>
        <v>6.2283737024221519E-2</v>
      </c>
      <c r="K78" s="26">
        <v>8721</v>
      </c>
      <c r="L78">
        <v>1230</v>
      </c>
      <c r="N78" s="42">
        <v>1228</v>
      </c>
    </row>
    <row r="79" spans="1:14" ht="15.75" x14ac:dyDescent="0.25">
      <c r="A79" s="33">
        <v>8722</v>
      </c>
      <c r="B79" s="34" t="s">
        <v>62</v>
      </c>
      <c r="C79" s="41">
        <v>689</v>
      </c>
      <c r="D79" s="41">
        <v>697</v>
      </c>
      <c r="E79" s="43">
        <v>697</v>
      </c>
      <c r="F79" s="43">
        <v>703</v>
      </c>
      <c r="G79" s="60">
        <f t="shared" si="4"/>
        <v>6</v>
      </c>
      <c r="H79" s="32">
        <f t="shared" si="5"/>
        <v>8.6083213773313627E-3</v>
      </c>
      <c r="K79" s="26">
        <v>8722</v>
      </c>
      <c r="L79">
        <v>698</v>
      </c>
      <c r="N79" s="43">
        <v>703</v>
      </c>
    </row>
    <row r="80" spans="1:14" x14ac:dyDescent="0.25">
      <c r="A80" s="2"/>
      <c r="B80" s="1"/>
      <c r="C80" s="35"/>
      <c r="D80" s="35"/>
      <c r="E80" s="35"/>
      <c r="F80" s="35"/>
      <c r="G80" s="61"/>
      <c r="H80" s="18"/>
      <c r="N80" s="35"/>
    </row>
    <row r="81" spans="1:14" ht="16.5" thickBot="1" x14ac:dyDescent="0.3">
      <c r="A81" s="15" t="s">
        <v>63</v>
      </c>
      <c r="B81" s="16"/>
      <c r="C81" s="44">
        <f>C63+C57+C45+C39+C29+C19+C14+C6</f>
        <v>364128</v>
      </c>
      <c r="D81" s="44">
        <f>D63+D57+D45+D39+D29+D19+D14+D6</f>
        <v>368609</v>
      </c>
      <c r="E81" s="44">
        <f>E63+E57+E45+E39+E29+E19+E14+E6</f>
        <v>374737</v>
      </c>
      <c r="F81" s="44">
        <f>F63+F57+F45+F39+F29+F19+F14+F6</f>
        <v>380956</v>
      </c>
      <c r="G81" s="62">
        <f>G63+G57+G45+G39+G29+G19+G14+G6</f>
        <v>4926</v>
      </c>
      <c r="H81" s="19">
        <f>F81/E81-1</f>
        <v>1.659563907487116E-2</v>
      </c>
      <c r="N81" s="44">
        <f>N63+N57+N45+N39+N29+N19+N14+N6</f>
        <v>380956</v>
      </c>
    </row>
    <row r="82" spans="1:14" ht="1.5" customHeight="1" thickTop="1" x14ac:dyDescent="0.25">
      <c r="A82" s="2"/>
      <c r="B82" s="1"/>
      <c r="C82" s="35"/>
      <c r="D82" s="35"/>
      <c r="E82" s="17"/>
      <c r="F82" s="17"/>
      <c r="G82" s="2"/>
      <c r="H82" s="17"/>
      <c r="N82" s="17"/>
    </row>
    <row r="83" spans="1:14" ht="18" customHeight="1" x14ac:dyDescent="0.25">
      <c r="A83" s="25" t="s">
        <v>77</v>
      </c>
      <c r="B83" s="1"/>
      <c r="C83" s="35"/>
      <c r="D83" s="35"/>
      <c r="E83" s="17"/>
      <c r="F83" s="17"/>
      <c r="G83" s="2"/>
      <c r="H83" s="17"/>
      <c r="N83" s="17"/>
    </row>
    <row r="84" spans="1:14" x14ac:dyDescent="0.25">
      <c r="A84" s="2"/>
      <c r="B84" s="1"/>
      <c r="C84" s="35"/>
      <c r="D84" s="35"/>
      <c r="E84" s="17"/>
      <c r="F84" s="17"/>
      <c r="G84" s="2"/>
      <c r="H84" s="17"/>
      <c r="N84" s="17"/>
    </row>
    <row r="85" spans="1:14" x14ac:dyDescent="0.25">
      <c r="A85" s="2"/>
      <c r="B85" s="1"/>
      <c r="C85" s="35"/>
      <c r="D85" s="35"/>
      <c r="E85" s="17"/>
      <c r="F85" s="17"/>
      <c r="G85" s="2"/>
      <c r="H85" s="17"/>
      <c r="N85" s="17"/>
    </row>
    <row r="86" spans="1:14" x14ac:dyDescent="0.25">
      <c r="A86" s="2"/>
      <c r="B86" s="1"/>
      <c r="C86" s="35"/>
      <c r="D86" s="35"/>
      <c r="E86" s="17"/>
      <c r="F86" s="17"/>
      <c r="G86" s="2"/>
      <c r="H86" s="17"/>
      <c r="N86" s="17"/>
    </row>
    <row r="87" spans="1:14" x14ac:dyDescent="0.25">
      <c r="A87" s="2"/>
      <c r="B87" s="1"/>
      <c r="C87" s="35"/>
      <c r="D87" s="35"/>
      <c r="E87" s="17"/>
      <c r="F87" s="17"/>
      <c r="G87" s="2"/>
      <c r="H87" s="17"/>
      <c r="N87" s="17"/>
    </row>
    <row r="88" spans="1:14" x14ac:dyDescent="0.25">
      <c r="A88" s="2"/>
      <c r="B88" s="1"/>
      <c r="C88" s="35"/>
      <c r="D88" s="35"/>
      <c r="E88" s="17"/>
      <c r="F88" s="17"/>
      <c r="G88" s="2"/>
      <c r="H88" s="17"/>
      <c r="N88" s="17"/>
    </row>
    <row r="89" spans="1:14" x14ac:dyDescent="0.25">
      <c r="A89" s="2"/>
      <c r="B89" s="1"/>
      <c r="C89" s="35"/>
      <c r="D89" s="35"/>
      <c r="E89" s="17"/>
      <c r="F89" s="17"/>
      <c r="G89" s="2"/>
      <c r="H89" s="17"/>
      <c r="N89" s="17"/>
    </row>
    <row r="90" spans="1:14" x14ac:dyDescent="0.25">
      <c r="A90" s="2"/>
      <c r="B90" s="1"/>
      <c r="C90" s="35"/>
      <c r="D90" s="35"/>
      <c r="E90" s="17"/>
      <c r="F90" s="17"/>
      <c r="G90" s="2"/>
      <c r="H90" s="17"/>
      <c r="N90" s="17"/>
    </row>
    <row r="91" spans="1:14" x14ac:dyDescent="0.25">
      <c r="A91" s="2"/>
      <c r="B91" s="1"/>
      <c r="C91" s="35"/>
      <c r="D91" s="35"/>
      <c r="E91" s="17"/>
      <c r="F91" s="17"/>
      <c r="G91" s="2"/>
      <c r="H91" s="17"/>
      <c r="N91" s="17"/>
    </row>
    <row r="92" spans="1:14" x14ac:dyDescent="0.25">
      <c r="A92" s="2"/>
      <c r="B92" s="1"/>
      <c r="C92" s="35"/>
      <c r="D92" s="35"/>
      <c r="E92" s="17"/>
      <c r="F92" s="17"/>
      <c r="G92" s="2"/>
      <c r="H92" s="17"/>
      <c r="N92" s="17"/>
    </row>
    <row r="93" spans="1:14" x14ac:dyDescent="0.25">
      <c r="A93" s="2"/>
      <c r="B93" s="1"/>
      <c r="C93" s="35"/>
      <c r="D93" s="35"/>
      <c r="E93" s="17"/>
      <c r="F93" s="17"/>
      <c r="G93" s="2"/>
      <c r="H93" s="17"/>
      <c r="N93" s="17"/>
    </row>
    <row r="94" spans="1:14" x14ac:dyDescent="0.25">
      <c r="A94" s="2"/>
      <c r="B94" s="1"/>
      <c r="C94" s="35"/>
      <c r="D94" s="35"/>
      <c r="E94" s="17"/>
      <c r="F94" s="17"/>
      <c r="G94" s="2"/>
      <c r="H94" s="17"/>
      <c r="N94" s="17"/>
    </row>
    <row r="95" spans="1:14" x14ac:dyDescent="0.25">
      <c r="A95" s="2"/>
      <c r="B95" s="1"/>
      <c r="C95" s="35"/>
      <c r="D95" s="35"/>
      <c r="E95" s="17"/>
      <c r="F95" s="17"/>
      <c r="G95" s="2"/>
      <c r="H95" s="17"/>
      <c r="N95" s="17"/>
    </row>
    <row r="96" spans="1:14" x14ac:dyDescent="0.25">
      <c r="A96" s="2"/>
      <c r="B96" s="1"/>
      <c r="C96" s="35"/>
      <c r="D96" s="35"/>
      <c r="E96" s="17"/>
      <c r="F96" s="17"/>
      <c r="G96" s="2"/>
      <c r="H96" s="17"/>
      <c r="N96" s="17"/>
    </row>
    <row r="97" spans="1:14" x14ac:dyDescent="0.25">
      <c r="A97" s="2"/>
      <c r="B97" s="1"/>
      <c r="C97" s="35"/>
      <c r="D97" s="35"/>
      <c r="E97" s="17"/>
      <c r="F97" s="17"/>
      <c r="G97" s="2"/>
      <c r="H97" s="17"/>
      <c r="N97" s="17"/>
    </row>
    <row r="98" spans="1:14" x14ac:dyDescent="0.25">
      <c r="A98" s="2"/>
      <c r="B98" s="1"/>
      <c r="C98" s="35"/>
      <c r="D98" s="35"/>
      <c r="E98" s="17"/>
      <c r="F98" s="17"/>
      <c r="G98" s="2"/>
      <c r="H98" s="17"/>
      <c r="N98" s="17"/>
    </row>
    <row r="99" spans="1:14" x14ac:dyDescent="0.25">
      <c r="A99" s="2"/>
      <c r="B99" s="1"/>
      <c r="C99" s="35"/>
      <c r="D99" s="35"/>
      <c r="E99" s="17"/>
      <c r="F99" s="17"/>
      <c r="G99" s="2"/>
      <c r="H99" s="17"/>
      <c r="N99" s="17"/>
    </row>
    <row r="100" spans="1:14" x14ac:dyDescent="0.25">
      <c r="A100" s="2"/>
      <c r="B100" s="1"/>
      <c r="C100" s="35"/>
      <c r="D100" s="35"/>
      <c r="E100" s="17"/>
      <c r="F100" s="17"/>
      <c r="G100" s="2"/>
      <c r="H100" s="17"/>
      <c r="N100" s="17"/>
    </row>
    <row r="101" spans="1:14" x14ac:dyDescent="0.25">
      <c r="A101" s="2"/>
      <c r="B101" s="1"/>
      <c r="C101" s="35"/>
      <c r="D101" s="35"/>
      <c r="E101" s="17"/>
      <c r="F101" s="17"/>
      <c r="G101" s="2"/>
      <c r="H101" s="17"/>
      <c r="N101" s="17"/>
    </row>
    <row r="102" spans="1:14" x14ac:dyDescent="0.25">
      <c r="A102" s="2"/>
      <c r="B102" s="1"/>
      <c r="C102" s="35"/>
      <c r="D102" s="35"/>
      <c r="E102" s="17"/>
      <c r="F102" s="17"/>
      <c r="G102" s="2"/>
      <c r="H102" s="17"/>
      <c r="N102" s="17"/>
    </row>
    <row r="103" spans="1:14" x14ac:dyDescent="0.25">
      <c r="A103" s="2"/>
      <c r="B103" s="1"/>
      <c r="C103" s="35"/>
      <c r="D103" s="35"/>
      <c r="E103" s="17"/>
      <c r="F103" s="17"/>
      <c r="G103" s="2"/>
      <c r="H103" s="17"/>
      <c r="N103" s="17"/>
    </row>
    <row r="104" spans="1:14" x14ac:dyDescent="0.25">
      <c r="A104" s="2"/>
      <c r="B104" s="1"/>
      <c r="C104" s="35"/>
      <c r="D104" s="35"/>
      <c r="E104" s="17"/>
      <c r="F104" s="17"/>
      <c r="G104" s="2"/>
      <c r="H104" s="17"/>
      <c r="N104" s="17"/>
    </row>
    <row r="105" spans="1:14" x14ac:dyDescent="0.25">
      <c r="A105" s="2"/>
      <c r="B105" s="1"/>
      <c r="C105" s="35"/>
      <c r="D105" s="35"/>
      <c r="E105" s="17"/>
      <c r="F105" s="17"/>
      <c r="G105" s="2"/>
      <c r="H105" s="17"/>
      <c r="N105" s="17"/>
    </row>
    <row r="106" spans="1:14" x14ac:dyDescent="0.25">
      <c r="A106" s="2"/>
      <c r="B106" s="1"/>
      <c r="C106" s="35"/>
      <c r="D106" s="35"/>
      <c r="E106" s="17"/>
      <c r="F106" s="17"/>
      <c r="G106" s="2"/>
      <c r="H106" s="17"/>
      <c r="N106" s="17"/>
    </row>
    <row r="107" spans="1:14" x14ac:dyDescent="0.25">
      <c r="A107" s="2"/>
      <c r="B107" s="1"/>
      <c r="C107" s="35"/>
      <c r="D107" s="35"/>
      <c r="E107" s="17"/>
      <c r="F107" s="17"/>
      <c r="G107" s="2"/>
      <c r="H107" s="17"/>
      <c r="N107" s="17"/>
    </row>
    <row r="108" spans="1:14" x14ac:dyDescent="0.25">
      <c r="A108" s="2"/>
      <c r="B108" s="1"/>
    </row>
    <row r="109" spans="1:14" x14ac:dyDescent="0.25">
      <c r="A109" s="2"/>
      <c r="B109" s="1"/>
    </row>
    <row r="110" spans="1:14" x14ac:dyDescent="0.25">
      <c r="A110" s="2"/>
      <c r="B110" s="1"/>
    </row>
    <row r="111" spans="1:14" x14ac:dyDescent="0.25">
      <c r="A111" s="2"/>
      <c r="B111" s="1"/>
    </row>
    <row r="112" spans="1:14" x14ac:dyDescent="0.25">
      <c r="A112" s="2"/>
      <c r="B112" s="1"/>
    </row>
    <row r="113" spans="1:2" x14ac:dyDescent="0.25">
      <c r="A113" s="2"/>
      <c r="B113" s="1"/>
    </row>
    <row r="114" spans="1:2" x14ac:dyDescent="0.25">
      <c r="A114" s="2"/>
      <c r="B114" s="1"/>
    </row>
    <row r="115" spans="1:2" x14ac:dyDescent="0.25">
      <c r="A115" s="2"/>
      <c r="B115" s="1"/>
    </row>
  </sheetData>
  <conditionalFormatting sqref="H6 G67:H79 G46:H65 G40:H44 G7:H18 G20:H38">
    <cfRule type="cellIs" dxfId="3" priority="5" operator="lessThan">
      <formula>0</formula>
    </cfRule>
  </conditionalFormatting>
  <conditionalFormatting sqref="G81:H81">
    <cfRule type="cellIs" dxfId="2" priority="3" operator="lessThan">
      <formula>0</formula>
    </cfRule>
  </conditionalFormatting>
  <conditionalFormatting sqref="H66">
    <cfRule type="cellIs" dxfId="1" priority="2" operator="lessThan">
      <formula>0</formula>
    </cfRule>
  </conditionalFormatting>
  <conditionalFormatting sqref="G66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40" fitToHeight="0" orientation="portrait" r:id="rId1"/>
  <headerFooter>
    <oddHeader>&amp;R&amp;G</oddHeader>
  </headerFooter>
  <ignoredErrors>
    <ignoredError sqref="A7 F14 F29 F57 E25" numberStoredAsText="1"/>
    <ignoredError sqref="E19" formulaRange="1"/>
    <ignoredError sqref="G45 G19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Íbúar eftir sveitarfélögum</vt:lpstr>
      <vt:lpstr>Vinnutafla</vt:lpstr>
      <vt:lpstr>tafla júlí</vt:lpstr>
      <vt:lpstr>'Íbúar eftir sveitarfélögum'!Print_Titles</vt:lpstr>
      <vt:lpstr>'tafla júlí'!Print_Titles</vt:lpstr>
      <vt:lpstr>Vinnutafla!Print_Titles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Lilja Bjarklind Kjartansdóttir</cp:lastModifiedBy>
  <cp:lastPrinted>2022-07-29T17:09:55Z</cp:lastPrinted>
  <dcterms:created xsi:type="dcterms:W3CDTF">2018-06-28T08:42:52Z</dcterms:created>
  <dcterms:modified xsi:type="dcterms:W3CDTF">2022-07-29T17:29:17Z</dcterms:modified>
</cp:coreProperties>
</file>